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30"/>
  <workbookPr filterPrivacy="1" codeName="ThisWorkbook" defaultThemeVersion="166925"/>
  <xr:revisionPtr revIDLastSave="27" documentId="13_ncr:1_{BF8862B3-DFCF-478C-A676-AD4E2961F00C}" xr6:coauthVersionLast="47" xr6:coauthVersionMax="47" xr10:uidLastSave="{581997B3-C668-42B6-BDB0-3AC93EFA2FE9}"/>
  <bookViews>
    <workbookView xWindow="-120" yWindow="-120" windowWidth="29040" windowHeight="17520" xr2:uid="{1373EE99-EBE6-4D31-9913-EE1392883D64}"/>
  </bookViews>
  <sheets>
    <sheet name="Form Instructions" sheetId="6" r:id="rId1"/>
    <sheet name="Summary" sheetId="1" r:id="rId2"/>
    <sheet name="S7" sheetId="2" r:id="rId3"/>
    <sheet name="S8" sheetId="8" r:id="rId4"/>
    <sheet name="S9" sheetId="10" r:id="rId5"/>
  </sheets>
  <definedNames>
    <definedName name="_xlnm.Print_Area" localSheetId="0">'Form Instructions'!$A$1:$A$17</definedName>
    <definedName name="_xlnm.Print_Area" localSheetId="2">'S7'!$B$2:$G$63</definedName>
    <definedName name="_xlnm.Print_Area" localSheetId="3">'S8'!$B$2:$G$63</definedName>
    <definedName name="_xlnm.Print_Area" localSheetId="4">'S9'!$B$2:$G$63</definedName>
    <definedName name="_xlnm.Print_Area" localSheetId="1">Summary!$B$2:$M$16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0" i="10" l="1"/>
  <c r="C10" i="10"/>
  <c r="D10" i="8"/>
  <c r="C10" i="8"/>
  <c r="C10" i="2"/>
  <c r="C16" i="10" l="1"/>
  <c r="B16" i="10"/>
  <c r="E11" i="10"/>
  <c r="D11" i="10"/>
  <c r="C11" i="10"/>
  <c r="B11" i="10"/>
  <c r="F10" i="10"/>
  <c r="E10" i="10"/>
  <c r="B10" i="10"/>
  <c r="E9" i="10"/>
  <c r="D9" i="10"/>
  <c r="C9" i="10"/>
  <c r="B9" i="10"/>
  <c r="E8" i="10"/>
  <c r="D8" i="10"/>
  <c r="C8" i="10"/>
  <c r="F8" i="10" s="1"/>
  <c r="G8" i="10" s="1"/>
  <c r="B8" i="10"/>
  <c r="E7" i="10"/>
  <c r="D7" i="10"/>
  <c r="C7" i="10"/>
  <c r="B7" i="10"/>
  <c r="E6" i="10"/>
  <c r="D6" i="10"/>
  <c r="C6" i="10"/>
  <c r="F6" i="10" s="1"/>
  <c r="B6" i="10"/>
  <c r="F3" i="10"/>
  <c r="C3" i="10"/>
  <c r="C16" i="8"/>
  <c r="B16" i="8"/>
  <c r="E11" i="8"/>
  <c r="D11" i="8"/>
  <c r="C11" i="8"/>
  <c r="F11" i="8" s="1"/>
  <c r="G11" i="8" s="1"/>
  <c r="B11" i="8"/>
  <c r="F10" i="8"/>
  <c r="E10" i="8"/>
  <c r="G10" i="8" s="1"/>
  <c r="B10" i="8"/>
  <c r="E9" i="8"/>
  <c r="D9" i="8"/>
  <c r="C9" i="8"/>
  <c r="B9" i="8"/>
  <c r="E8" i="8"/>
  <c r="D8" i="8"/>
  <c r="C8" i="8"/>
  <c r="F8" i="8" s="1"/>
  <c r="B8" i="8"/>
  <c r="E7" i="8"/>
  <c r="D7" i="8"/>
  <c r="C7" i="8"/>
  <c r="B7" i="8"/>
  <c r="E6" i="8"/>
  <c r="D6" i="8"/>
  <c r="C6" i="8"/>
  <c r="F6" i="8" s="1"/>
  <c r="B6" i="8"/>
  <c r="F3" i="8"/>
  <c r="C3" i="8"/>
  <c r="B16" i="2"/>
  <c r="D10" i="2"/>
  <c r="D11" i="2"/>
  <c r="C11" i="2"/>
  <c r="D9" i="2"/>
  <c r="C9" i="2"/>
  <c r="D8" i="2"/>
  <c r="C8" i="2"/>
  <c r="D7" i="2"/>
  <c r="C7" i="2"/>
  <c r="D6" i="2"/>
  <c r="C6" i="2"/>
  <c r="F6" i="2" s="1"/>
  <c r="B10" i="2"/>
  <c r="B11" i="2"/>
  <c r="B9" i="2"/>
  <c r="B8" i="2"/>
  <c r="B7" i="2"/>
  <c r="B6" i="2"/>
  <c r="C16" i="2"/>
  <c r="F3" i="2"/>
  <c r="C3" i="2"/>
  <c r="E11" i="2"/>
  <c r="E10" i="2"/>
  <c r="E8" i="2"/>
  <c r="E9" i="2"/>
  <c r="E7" i="2"/>
  <c r="E6" i="2"/>
  <c r="G10" i="10" l="1"/>
  <c r="F10" i="2"/>
  <c r="F7" i="2"/>
  <c r="G6" i="8"/>
  <c r="F7" i="8"/>
  <c r="F9" i="10"/>
  <c r="G9" i="10"/>
  <c r="G6" i="10"/>
  <c r="F7" i="10"/>
  <c r="F11" i="10"/>
  <c r="G11" i="10" s="1"/>
  <c r="G7" i="8"/>
  <c r="G8" i="8"/>
  <c r="F9" i="8"/>
  <c r="F11" i="2"/>
  <c r="F9" i="2"/>
  <c r="G9" i="2" s="1"/>
  <c r="F8" i="2"/>
  <c r="G8" i="2" s="1"/>
  <c r="G11" i="2"/>
  <c r="G7" i="2"/>
  <c r="G10" i="2"/>
  <c r="G6" i="2"/>
  <c r="G9" i="8" l="1"/>
  <c r="G12" i="8" s="1"/>
  <c r="F12" i="8"/>
  <c r="F12" i="10"/>
  <c r="G7" i="10"/>
  <c r="G12" i="10" s="1"/>
  <c r="G12" i="2"/>
  <c r="F12" i="2"/>
</calcChain>
</file>

<file path=xl/sharedStrings.xml><?xml version="1.0" encoding="utf-8"?>
<sst xmlns="http://schemas.openxmlformats.org/spreadsheetml/2006/main" count="305" uniqueCount="70">
  <si>
    <t xml:space="preserve">Attachment 10 includes a separate form (Excel file) for each Key Staff position and contains two (2) parts that must be completed for each proposed candidate: </t>
  </si>
  <si>
    <t>Part 1 - Summary Tab</t>
  </si>
  <si>
    <r>
      <t xml:space="preserve">Instructions:  </t>
    </r>
    <r>
      <rPr>
        <sz val="11"/>
        <color theme="1"/>
        <rFont val="Century Gothic"/>
        <family val="2"/>
      </rPr>
      <t>Include a Resume for all proposed Key Staff. The template prescribes the required content that must be submitted with Proposals in response to the RFP.   This format should also be used by the successful Contractor for the duration of the Agreement.</t>
    </r>
  </si>
  <si>
    <r>
      <rPr>
        <b/>
        <sz val="11"/>
        <color theme="1"/>
        <rFont val="Century Gothic"/>
        <family val="2"/>
      </rPr>
      <t xml:space="preserve">Key Staff Background: </t>
    </r>
    <r>
      <rPr>
        <sz val="11"/>
        <color theme="1"/>
        <rFont val="Century Gothic"/>
        <family val="2"/>
      </rPr>
      <t xml:space="preserve">Provide Contractor name, Key Staff name, Role of Key Staff within the Contractor organization, duration (in years) in that Role and a description of the Key Staff's role within the organization, </t>
    </r>
  </si>
  <si>
    <r>
      <rPr>
        <b/>
        <sz val="11"/>
        <color theme="1"/>
        <rFont val="Century Gothic"/>
        <family val="2"/>
      </rPr>
      <t xml:space="preserve">Key Skills: </t>
    </r>
    <r>
      <rPr>
        <sz val="11"/>
        <color theme="1"/>
        <rFont val="Century Gothic"/>
        <family val="2"/>
      </rPr>
      <t>Provide a summary of all skills and qualifications the proposed Key Staff candidate possesses in support of the Key Staff position.</t>
    </r>
  </si>
  <si>
    <r>
      <rPr>
        <b/>
        <sz val="11"/>
        <color theme="1"/>
        <rFont val="Century Gothic"/>
        <family val="2"/>
      </rPr>
      <t>Education/Certifications</t>
    </r>
    <r>
      <rPr>
        <sz val="11"/>
        <color theme="1"/>
        <rFont val="Century Gothic"/>
        <family val="2"/>
      </rPr>
      <t>:  Provide education and any relevant certifications. Start with the most recent.</t>
    </r>
  </si>
  <si>
    <t>Part 2 - Key Staff Minimum Qualification Tabs (S7 - S9)</t>
  </si>
  <si>
    <r>
      <rPr>
        <b/>
        <sz val="11"/>
        <color rgb="FF000000"/>
        <rFont val="Century Gothic"/>
      </rPr>
      <t>Instructions</t>
    </r>
    <r>
      <rPr>
        <sz val="11"/>
        <color rgb="FF000000"/>
        <rFont val="Century Gothic"/>
      </rPr>
      <t xml:space="preserve">:  Complete the Staff Project qualifications portion on each of the tabs of the form (all fields with a white background). All fields on the form must be completed, providing sufficient information to allow the Consortium to validate that the proposed Staff person meets the Minimum Qualifications (MQs). </t>
    </r>
  </si>
  <si>
    <r>
      <rPr>
        <sz val="11"/>
        <color rgb="FF000000"/>
        <rFont val="Century Gothic"/>
      </rPr>
      <t xml:space="preserve">For each Project, identify the name of the Project, Project/Project Role details, Description of the relevant Project Experience, and Project Contact information. 
</t>
    </r>
    <r>
      <rPr>
        <b/>
        <sz val="11"/>
        <color rgb="FF000000"/>
        <rFont val="Century Gothic"/>
      </rPr>
      <t>Project/Project Role details:</t>
    </r>
    <r>
      <rPr>
        <sz val="11"/>
        <color rgb="FF000000"/>
        <rFont val="Century Gothic"/>
      </rPr>
      <t xml:space="preserve"> Provide the Contractor name, Project start and end dates, percentage of time on the Project (100%, 50%, etc.), and name of Role on the Project. 
</t>
    </r>
    <r>
      <rPr>
        <b/>
        <sz val="11"/>
        <color rgb="FF000000"/>
        <rFont val="Century Gothic"/>
      </rPr>
      <t>Description of Relevant Experience:</t>
    </r>
    <r>
      <rPr>
        <sz val="11"/>
        <color rgb="FF000000"/>
        <rFont val="Century Gothic"/>
      </rPr>
      <t xml:space="preserve"> Provde a description that includes sufficient detail to verify that the Key Staff role/experience on the Project is relevant the MQ definition.
</t>
    </r>
    <r>
      <rPr>
        <b/>
        <sz val="11"/>
        <color rgb="FF000000"/>
        <rFont val="Century Gothic"/>
      </rPr>
      <t>Contact Information:</t>
    </r>
    <r>
      <rPr>
        <sz val="11"/>
        <color rgb="FF000000"/>
        <rFont val="Century Gothic"/>
      </rPr>
      <t xml:space="preserve"> Provide the name, company/org name, role, email and phone number of a Client/Customer contact for this Project.  Contact Information must be provided for a Project to be considered valid. </t>
    </r>
  </si>
  <si>
    <t>A full-time equivalent (FTE) is estimated to be approximately 1,920 hours annually.  Proposed Staff may not cite full-time experience gained working simultaneously on multiple Projects.</t>
  </si>
  <si>
    <t>If more than six (6) Projects must be cited in order to satisfy the MQ, insert the additional Project and Contact Information and a corresponding new summary table row.</t>
  </si>
  <si>
    <t>Do not enter any data into the summary section of the tab.  All summary table data will be populated from the Project details provided.</t>
  </si>
  <si>
    <t>If a Project's start and/or end date is prior to the start time of the MQ or a Project does not comply with a specified Project detail, the form provides some basic "error" messaging.   This messaging is informational.   Contractors are responsible for the accuracy of their submissions and alignment of each Project with the details of the Minimum Qualifications (MQs).</t>
  </si>
  <si>
    <t>QA SERVICES TESTING MANAGER</t>
  </si>
  <si>
    <t xml:space="preserve">PART 1 – SUMMARY </t>
  </si>
  <si>
    <t>Contractor</t>
  </si>
  <si>
    <t>Candidate Name</t>
  </si>
  <si>
    <t>Position in the Company</t>
  </si>
  <si>
    <t>Length of Time in Position</t>
  </si>
  <si>
    <t>Project Position &amp; Responsibilities</t>
  </si>
  <si>
    <t>Skills &amp; Qualifications for Project Position</t>
  </si>
  <si>
    <t>Education (add rows as needed)</t>
  </si>
  <si>
    <t xml:space="preserve">Start </t>
  </si>
  <si>
    <t xml:space="preserve">End </t>
  </si>
  <si>
    <t>Degree / Course of Study</t>
  </si>
  <si>
    <t>School</t>
  </si>
  <si>
    <t>MM/YYYY</t>
  </si>
  <si>
    <t>Professional Certifications or Designations (add rows as needed)</t>
  </si>
  <si>
    <t>Certification or Designation</t>
  </si>
  <si>
    <t>Organization</t>
  </si>
  <si>
    <t>Dates</t>
  </si>
  <si>
    <t xml:space="preserve">PART 2 – TESTING MANAGER MINIMUM QUALIFICATIONS SUMMARY TABLE </t>
  </si>
  <si>
    <t xml:space="preserve">Contractor - </t>
  </si>
  <si>
    <t xml:space="preserve">Candidate Name - </t>
  </si>
  <si>
    <t>Minimum Qualification - S7</t>
  </si>
  <si>
    <t>A minimum of two (2) years of experience in a test leadership role on information system projects (health and human services systems preferred) and knowledge of test methodologies and industry standards.</t>
  </si>
  <si>
    <t xml:space="preserve"> Project Name</t>
  </si>
  <si>
    <t>Start Date</t>
  </si>
  <si>
    <t>End Date</t>
  </si>
  <si>
    <t>Percentage of Time</t>
  </si>
  <si>
    <t>Duration in Months</t>
  </si>
  <si>
    <t>Project Value</t>
  </si>
  <si>
    <t>Totals</t>
  </si>
  <si>
    <t xml:space="preserve">PART 2 – TESTING MANAGER MINIMUM QUALIFICATIONS PROJECT DETAILS </t>
  </si>
  <si>
    <t>Project #1</t>
  </si>
  <si>
    <t xml:space="preserve">Contact </t>
  </si>
  <si>
    <t xml:space="preserve">Company Name: </t>
  </si>
  <si>
    <t xml:space="preserve">Contact Name &amp; Role: </t>
  </si>
  <si>
    <t xml:space="preserve">Project Name: </t>
  </si>
  <si>
    <t>Company/Org Name:</t>
  </si>
  <si>
    <t>Start Date (MM/DD/YYYY):</t>
  </si>
  <si>
    <t>End Date (MM/DD/YYYY):</t>
  </si>
  <si>
    <t>Phone Number:</t>
  </si>
  <si>
    <t>Staff Role:</t>
  </si>
  <si>
    <t>Percentage of Time:</t>
  </si>
  <si>
    <t>Email:</t>
  </si>
  <si>
    <t>Description of relevant experience:</t>
  </si>
  <si>
    <t>Project #2</t>
  </si>
  <si>
    <t>Start Date:</t>
  </si>
  <si>
    <t>End Date:</t>
  </si>
  <si>
    <t>Project #3</t>
  </si>
  <si>
    <t>Project #4</t>
  </si>
  <si>
    <t>Project #5</t>
  </si>
  <si>
    <t>Project #6</t>
  </si>
  <si>
    <t xml:space="preserve">PART 2 – TEST MANAGER MINIMUM QUALIFICATIONS SUMMARY TABLE </t>
  </si>
  <si>
    <t>Minimum Qualification - S8</t>
  </si>
  <si>
    <t>A minimum of five (5) years of experience developing and executing test management plans and work schedules, in compliance with a recognized standard, such as IEEE or ISO.</t>
  </si>
  <si>
    <t xml:space="preserve">PART 2 – TEST MANAGER MINIMUM QUALIFICATIONS PROJECT DETAILS </t>
  </si>
  <si>
    <t>Minimum Qualification - S9</t>
  </si>
  <si>
    <t xml:space="preserve">A minimum of two (2) years of experience with Health and Human Services systems projects.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</si>
</sst>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7">
    <font>
      <sz val="11"/>
      <color theme="1"/>
      <name val="Calibri"/>
      <family val="2"/>
      <scheme val="minor"/>
    </font>
    <font>
      <sz val="11"/>
      <color theme="1"/>
      <name val="Calibri"/>
      <family val="2"/>
      <scheme val="minor"/>
    </font>
    <font>
      <b/>
      <sz val="11"/>
      <color theme="1"/>
      <name val="Calibri"/>
      <family val="2"/>
      <scheme val="minor"/>
    </font>
    <font>
      <b/>
      <sz val="12"/>
      <color rgb="FFFFFFFF"/>
      <name val="Century Gothic"/>
      <family val="2"/>
    </font>
    <font>
      <b/>
      <sz val="10"/>
      <color rgb="FFFFFFFF"/>
      <name val="Century Gothic"/>
      <family val="2"/>
    </font>
    <font>
      <sz val="10"/>
      <color theme="1"/>
      <name val="Century Gothic"/>
      <family val="2"/>
    </font>
    <font>
      <b/>
      <sz val="10"/>
      <color rgb="FF000000"/>
      <name val="Century Gothic"/>
      <family val="2"/>
    </font>
    <font>
      <sz val="11"/>
      <color theme="1"/>
      <name val="Century Gothic"/>
      <family val="2"/>
    </font>
    <font>
      <sz val="10"/>
      <color rgb="FFFFFFFF"/>
      <name val="Century Gothic"/>
      <family val="2"/>
    </font>
    <font>
      <i/>
      <sz val="10"/>
      <color rgb="FF000000"/>
      <name val="Century Gothic"/>
      <family val="2"/>
    </font>
    <font>
      <b/>
      <i/>
      <sz val="10"/>
      <color rgb="FF000000"/>
      <name val="Century Gothic"/>
      <family val="2"/>
    </font>
    <font>
      <sz val="10"/>
      <name val="Century Gothic"/>
      <family val="2"/>
    </font>
    <font>
      <b/>
      <sz val="10"/>
      <color theme="1"/>
      <name val="Century Gothic"/>
      <family val="2"/>
    </font>
    <font>
      <b/>
      <u/>
      <sz val="14"/>
      <color theme="1"/>
      <name val="Century Gothic"/>
      <family val="2"/>
    </font>
    <font>
      <b/>
      <sz val="11"/>
      <color theme="1"/>
      <name val="Century Gothic"/>
      <family val="2"/>
    </font>
    <font>
      <b/>
      <sz val="11"/>
      <color rgb="FF000000"/>
      <name val="Century Gothic"/>
    </font>
    <font>
      <sz val="11"/>
      <color rgb="FF000000"/>
      <name val="Century Gothic"/>
    </font>
  </fonts>
  <fills count="8">
    <fill>
      <patternFill patternType="none"/>
    </fill>
    <fill>
      <patternFill patternType="gray125"/>
    </fill>
    <fill>
      <patternFill patternType="solid">
        <fgColor rgb="FFD9D9D9"/>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rgb="FF417A84"/>
        <bgColor indexed="64"/>
      </patternFill>
    </fill>
  </fills>
  <borders count="14">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diagonal/>
    </border>
  </borders>
  <cellStyleXfs count="2">
    <xf numFmtId="0" fontId="0" fillId="0" borderId="0"/>
    <xf numFmtId="9" fontId="1" fillId="0" borderId="0" applyFont="0" applyFill="0" applyBorder="0" applyAlignment="0" applyProtection="0"/>
  </cellStyleXfs>
  <cellXfs count="96">
    <xf numFmtId="0" fontId="0" fillId="0" borderId="0" xfId="0"/>
    <xf numFmtId="0" fontId="6" fillId="2" borderId="5" xfId="0" applyFont="1" applyFill="1" applyBorder="1" applyAlignment="1">
      <alignment horizontal="left" vertical="center" wrapText="1"/>
    </xf>
    <xf numFmtId="14" fontId="5" fillId="0" borderId="5" xfId="0" applyNumberFormat="1" applyFont="1" applyBorder="1" applyAlignment="1">
      <alignment vertical="center" wrapText="1"/>
    </xf>
    <xf numFmtId="14" fontId="5" fillId="0" borderId="5" xfId="0" applyNumberFormat="1" applyFont="1" applyBorder="1" applyAlignment="1">
      <alignment horizontal="center" vertical="center" wrapText="1"/>
    </xf>
    <xf numFmtId="0" fontId="9" fillId="0" borderId="7" xfId="0" applyFont="1" applyBorder="1" applyAlignment="1">
      <alignment horizontal="left" vertical="center" indent="4"/>
    </xf>
    <xf numFmtId="0" fontId="9" fillId="0" borderId="1" xfId="0" applyFont="1" applyBorder="1" applyAlignment="1">
      <alignment horizontal="left" vertical="center" indent="4"/>
    </xf>
    <xf numFmtId="0" fontId="2" fillId="0" borderId="0" xfId="0" applyFont="1"/>
    <xf numFmtId="0" fontId="6" fillId="2" borderId="5" xfId="0" applyFont="1" applyFill="1" applyBorder="1" applyAlignment="1">
      <alignment horizontal="center" vertical="center"/>
    </xf>
    <xf numFmtId="0" fontId="6" fillId="2" borderId="7" xfId="0" applyFont="1" applyFill="1" applyBorder="1" applyAlignment="1">
      <alignment horizontal="center" vertical="center" wrapText="1"/>
    </xf>
    <xf numFmtId="14" fontId="5" fillId="5" borderId="7" xfId="0" applyNumberFormat="1" applyFont="1" applyFill="1" applyBorder="1" applyAlignment="1">
      <alignment vertical="center" wrapText="1"/>
    </xf>
    <xf numFmtId="9" fontId="5" fillId="5" borderId="7" xfId="1" applyFont="1" applyFill="1" applyBorder="1" applyAlignment="1">
      <alignment vertical="center" wrapText="1"/>
    </xf>
    <xf numFmtId="164" fontId="5" fillId="5" borderId="7" xfId="0" applyNumberFormat="1" applyFont="1" applyFill="1" applyBorder="1" applyAlignment="1">
      <alignment vertical="center" wrapText="1"/>
    </xf>
    <xf numFmtId="0" fontId="7" fillId="0" borderId="8" xfId="0" applyFont="1" applyBorder="1" applyAlignment="1">
      <alignment vertical="center" wrapText="1"/>
    </xf>
    <xf numFmtId="49" fontId="9" fillId="0" borderId="3" xfId="1" applyNumberFormat="1" applyFont="1" applyBorder="1" applyAlignment="1">
      <alignment horizontal="left" vertical="center" indent="4"/>
    </xf>
    <xf numFmtId="164" fontId="11" fillId="5" borderId="7" xfId="0" applyNumberFormat="1" applyFont="1" applyFill="1" applyBorder="1" applyAlignment="1">
      <alignment vertical="center" wrapText="1"/>
    </xf>
    <xf numFmtId="0" fontId="6" fillId="4" borderId="7" xfId="0" applyFont="1" applyFill="1" applyBorder="1" applyAlignment="1">
      <alignment horizontal="center" vertical="center" wrapText="1"/>
    </xf>
    <xf numFmtId="0" fontId="11" fillId="5" borderId="5" xfId="0" applyFont="1" applyFill="1" applyBorder="1" applyAlignment="1">
      <alignment vertical="center"/>
    </xf>
    <xf numFmtId="9" fontId="9" fillId="0" borderId="3" xfId="1" applyFont="1" applyBorder="1" applyAlignment="1">
      <alignment horizontal="center" vertical="center"/>
    </xf>
    <xf numFmtId="14" fontId="9" fillId="0" borderId="1" xfId="0" applyNumberFormat="1" applyFont="1" applyBorder="1" applyAlignment="1">
      <alignment horizontal="center" vertical="center"/>
    </xf>
    <xf numFmtId="49" fontId="9" fillId="0" borderId="3" xfId="1" applyNumberFormat="1" applyFont="1" applyBorder="1" applyAlignment="1">
      <alignment horizontal="center" vertical="center"/>
    </xf>
    <xf numFmtId="0" fontId="9" fillId="0" borderId="1" xfId="0" applyFont="1" applyBorder="1" applyAlignment="1">
      <alignment horizontal="left" vertical="center"/>
    </xf>
    <xf numFmtId="0" fontId="10" fillId="4" borderId="4" xfId="0" applyFont="1" applyFill="1" applyBorder="1" applyAlignment="1">
      <alignment horizontal="left" vertical="center"/>
    </xf>
    <xf numFmtId="0" fontId="10" fillId="4" borderId="1" xfId="0" applyFont="1" applyFill="1" applyBorder="1" applyAlignment="1">
      <alignment horizontal="left" vertical="center"/>
    </xf>
    <xf numFmtId="0" fontId="0" fillId="0" borderId="0" xfId="0" quotePrefix="1"/>
    <xf numFmtId="0" fontId="2" fillId="0" borderId="0" xfId="0" quotePrefix="1" applyFont="1"/>
    <xf numFmtId="14" fontId="0" fillId="0" borderId="0" xfId="0" applyNumberFormat="1"/>
    <xf numFmtId="0" fontId="7" fillId="0" borderId="0" xfId="0" applyFont="1" applyAlignment="1">
      <alignment vertical="center" wrapText="1"/>
    </xf>
    <xf numFmtId="0" fontId="7" fillId="0" borderId="0" xfId="0" applyFont="1"/>
    <xf numFmtId="0" fontId="13" fillId="0" borderId="0" xfId="0" applyFont="1" applyAlignment="1">
      <alignment vertical="center" wrapText="1"/>
    </xf>
    <xf numFmtId="0" fontId="14" fillId="0" borderId="0" xfId="0" applyFont="1" applyAlignment="1">
      <alignment vertical="center" wrapText="1"/>
    </xf>
    <xf numFmtId="0" fontId="7" fillId="0" borderId="0" xfId="0" applyFont="1" applyAlignment="1">
      <alignment horizontal="left" vertical="center" wrapText="1"/>
    </xf>
    <xf numFmtId="0" fontId="7" fillId="0" borderId="0" xfId="0" applyFont="1" applyAlignment="1">
      <alignment wrapText="1"/>
    </xf>
    <xf numFmtId="14" fontId="11" fillId="5" borderId="5" xfId="0" applyNumberFormat="1" applyFont="1" applyFill="1" applyBorder="1" applyAlignment="1">
      <alignment vertical="center"/>
    </xf>
    <xf numFmtId="0" fontId="16" fillId="0" borderId="0" xfId="0" applyFont="1" applyAlignment="1">
      <alignment vertical="center" wrapText="1"/>
    </xf>
    <xf numFmtId="0" fontId="4" fillId="7" borderId="1" xfId="0" applyFont="1" applyFill="1" applyBorder="1" applyAlignment="1">
      <alignment horizontal="right" vertical="center"/>
    </xf>
    <xf numFmtId="0" fontId="8" fillId="7" borderId="1" xfId="0" applyFont="1" applyFill="1" applyBorder="1" applyAlignment="1">
      <alignment vertical="center" wrapText="1"/>
    </xf>
    <xf numFmtId="0" fontId="4" fillId="7" borderId="2" xfId="0" applyFont="1" applyFill="1" applyBorder="1" applyAlignment="1">
      <alignment vertical="center"/>
    </xf>
    <xf numFmtId="0" fontId="5" fillId="0" borderId="2" xfId="0" applyFont="1" applyBorder="1" applyAlignment="1">
      <alignment vertical="center" wrapText="1"/>
    </xf>
    <xf numFmtId="0" fontId="5" fillId="0" borderId="3" xfId="0" applyFont="1" applyBorder="1" applyAlignment="1">
      <alignment vertical="center" wrapText="1"/>
    </xf>
    <xf numFmtId="0" fontId="5" fillId="0" borderId="4" xfId="0" applyFont="1" applyBorder="1" applyAlignment="1">
      <alignment vertical="center" wrapText="1"/>
    </xf>
    <xf numFmtId="0" fontId="3" fillId="7" borderId="2" xfId="0" applyFont="1" applyFill="1" applyBorder="1" applyAlignment="1">
      <alignment horizontal="center" vertical="center" wrapText="1"/>
    </xf>
    <xf numFmtId="0" fontId="3" fillId="7" borderId="3" xfId="0" applyFont="1" applyFill="1" applyBorder="1" applyAlignment="1">
      <alignment horizontal="center" vertical="center" wrapText="1"/>
    </xf>
    <xf numFmtId="0" fontId="3" fillId="7" borderId="4" xfId="0" applyFont="1" applyFill="1" applyBorder="1" applyAlignment="1">
      <alignment horizontal="center" vertical="center" wrapText="1"/>
    </xf>
    <xf numFmtId="0" fontId="4" fillId="7" borderId="2" xfId="0" applyFont="1" applyFill="1" applyBorder="1" applyAlignment="1">
      <alignment vertical="center" wrapText="1"/>
    </xf>
    <xf numFmtId="0" fontId="4" fillId="7" borderId="3" xfId="0" applyFont="1" applyFill="1" applyBorder="1" applyAlignment="1">
      <alignment vertical="center" wrapText="1"/>
    </xf>
    <xf numFmtId="0" fontId="4" fillId="7" borderId="4" xfId="0" applyFont="1" applyFill="1" applyBorder="1" applyAlignment="1">
      <alignment vertical="center" wrapText="1"/>
    </xf>
    <xf numFmtId="0" fontId="6" fillId="2" borderId="2" xfId="0" applyFont="1" applyFill="1" applyBorder="1" applyAlignment="1">
      <alignment vertical="center" wrapText="1"/>
    </xf>
    <xf numFmtId="0" fontId="6" fillId="2" borderId="4" xfId="0" applyFont="1" applyFill="1" applyBorder="1" applyAlignment="1">
      <alignment vertical="center" wrapText="1"/>
    </xf>
    <xf numFmtId="0" fontId="0" fillId="0" borderId="9" xfId="0" applyBorder="1" applyAlignment="1">
      <alignment horizontal="left" vertical="center"/>
    </xf>
    <xf numFmtId="0" fontId="0" fillId="0" borderId="10" xfId="0" applyBorder="1" applyAlignment="1">
      <alignment horizontal="left" vertical="center"/>
    </xf>
    <xf numFmtId="0" fontId="0" fillId="0" borderId="11" xfId="0" applyBorder="1" applyAlignment="1">
      <alignment horizontal="left" vertical="center"/>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6" fillId="2"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5" fillId="3" borderId="2" xfId="0" applyFont="1" applyFill="1" applyBorder="1" applyAlignment="1">
      <alignment horizontal="left" vertical="center" wrapText="1"/>
    </xf>
    <xf numFmtId="0" fontId="5" fillId="3" borderId="3" xfId="0" applyFont="1" applyFill="1" applyBorder="1" applyAlignment="1">
      <alignment horizontal="left" vertical="center" wrapText="1"/>
    </xf>
    <xf numFmtId="0" fontId="5" fillId="3" borderId="4" xfId="0" applyFont="1" applyFill="1" applyBorder="1" applyAlignment="1">
      <alignment horizontal="left" vertical="center" wrapText="1"/>
    </xf>
    <xf numFmtId="0" fontId="6" fillId="2" borderId="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10" fillId="4" borderId="13" xfId="0" applyFont="1" applyFill="1" applyBorder="1" applyAlignment="1">
      <alignment horizontal="left" vertical="center"/>
    </xf>
    <xf numFmtId="0" fontId="10" fillId="4" borderId="5" xfId="0" applyFont="1" applyFill="1" applyBorder="1" applyAlignment="1">
      <alignment horizontal="left" vertical="center"/>
    </xf>
    <xf numFmtId="0" fontId="6" fillId="2" borderId="3" xfId="0" applyFont="1" applyFill="1" applyBorder="1" applyAlignment="1">
      <alignment horizontal="center" vertical="center" wrapText="1"/>
    </xf>
    <xf numFmtId="0" fontId="9" fillId="0" borderId="2" xfId="0" applyFont="1" applyBorder="1" applyAlignment="1">
      <alignment horizontal="left" vertical="center"/>
    </xf>
    <xf numFmtId="0" fontId="9" fillId="0" borderId="3" xfId="0" applyFont="1" applyBorder="1" applyAlignment="1">
      <alignment horizontal="left" vertical="center"/>
    </xf>
    <xf numFmtId="0" fontId="9" fillId="0" borderId="4" xfId="0" applyFont="1" applyBorder="1" applyAlignment="1">
      <alignment horizontal="left" vertical="center"/>
    </xf>
    <xf numFmtId="0" fontId="9" fillId="0" borderId="8" xfId="0" applyFont="1" applyBorder="1" applyAlignment="1">
      <alignment horizontal="left" vertical="center"/>
    </xf>
    <xf numFmtId="0" fontId="9" fillId="0" borderId="0" xfId="0" applyFont="1" applyAlignment="1">
      <alignment horizontal="left" vertical="center"/>
    </xf>
    <xf numFmtId="0" fontId="9" fillId="0" borderId="12" xfId="0" applyFont="1" applyBorder="1" applyAlignment="1">
      <alignment horizontal="left" vertical="center"/>
    </xf>
    <xf numFmtId="0" fontId="9" fillId="6" borderId="2" xfId="0" applyFont="1" applyFill="1" applyBorder="1" applyAlignment="1">
      <alignment horizontal="left" vertical="center" wrapText="1" indent="4"/>
    </xf>
    <xf numFmtId="0" fontId="9" fillId="6" borderId="3" xfId="0" applyFont="1" applyFill="1" applyBorder="1" applyAlignment="1">
      <alignment horizontal="left" vertical="center" wrapText="1" indent="4"/>
    </xf>
    <xf numFmtId="0" fontId="9" fillId="6" borderId="4" xfId="0" applyFont="1" applyFill="1" applyBorder="1" applyAlignment="1">
      <alignment horizontal="left" vertical="center" wrapText="1" indent="4"/>
    </xf>
    <xf numFmtId="0" fontId="9" fillId="0" borderId="10" xfId="0" applyFont="1" applyBorder="1" applyAlignment="1">
      <alignment horizontal="left" vertical="center" indent="1"/>
    </xf>
    <xf numFmtId="0" fontId="9" fillId="0" borderId="11" xfId="0" applyFont="1" applyBorder="1" applyAlignment="1">
      <alignment horizontal="left" vertical="center" indent="1"/>
    </xf>
    <xf numFmtId="0" fontId="9" fillId="0" borderId="6" xfId="0" applyFont="1" applyBorder="1" applyAlignment="1">
      <alignment horizontal="left" vertical="center" indent="1"/>
    </xf>
    <xf numFmtId="0" fontId="9" fillId="0" borderId="7" xfId="0" applyFont="1" applyBorder="1" applyAlignment="1">
      <alignment horizontal="left" vertical="center" indent="1"/>
    </xf>
    <xf numFmtId="0" fontId="8" fillId="7" borderId="2" xfId="0" applyFont="1" applyFill="1" applyBorder="1" applyAlignment="1">
      <alignment vertical="center" wrapText="1"/>
    </xf>
    <xf numFmtId="0" fontId="8" fillId="7" borderId="3" xfId="0" applyFont="1" applyFill="1" applyBorder="1" applyAlignment="1">
      <alignment vertical="center" wrapText="1"/>
    </xf>
    <xf numFmtId="0" fontId="8" fillId="7" borderId="4" xfId="0" applyFont="1" applyFill="1" applyBorder="1" applyAlignment="1">
      <alignment vertical="center" wrapText="1"/>
    </xf>
    <xf numFmtId="0" fontId="9" fillId="0" borderId="2" xfId="0" applyFont="1" applyBorder="1" applyAlignment="1">
      <alignment horizontal="left" vertical="center" indent="4"/>
    </xf>
    <xf numFmtId="0" fontId="9" fillId="0" borderId="3" xfId="0" applyFont="1" applyBorder="1" applyAlignment="1">
      <alignment horizontal="left" vertical="center" indent="4"/>
    </xf>
    <xf numFmtId="0" fontId="9" fillId="0" borderId="4" xfId="0" applyFont="1" applyBorder="1" applyAlignment="1">
      <alignment horizontal="left" vertical="center" indent="4"/>
    </xf>
    <xf numFmtId="0" fontId="4" fillId="7" borderId="2" xfId="0" applyFont="1" applyFill="1" applyBorder="1" applyAlignment="1">
      <alignment vertical="center"/>
    </xf>
    <xf numFmtId="0" fontId="4" fillId="7" borderId="3" xfId="0" applyFont="1" applyFill="1" applyBorder="1" applyAlignment="1">
      <alignment vertical="center"/>
    </xf>
    <xf numFmtId="0" fontId="4" fillId="7" borderId="4" xfId="0" applyFont="1" applyFill="1" applyBorder="1" applyAlignment="1">
      <alignment vertical="center"/>
    </xf>
    <xf numFmtId="0" fontId="12" fillId="0" borderId="2" xfId="0" applyFont="1" applyBorder="1" applyAlignment="1">
      <alignment horizontal="right" vertical="center"/>
    </xf>
    <xf numFmtId="0" fontId="12" fillId="0" borderId="3" xfId="0" applyFont="1" applyBorder="1" applyAlignment="1">
      <alignment horizontal="right" vertical="center"/>
    </xf>
    <xf numFmtId="0" fontId="12" fillId="0" borderId="4" xfId="0" applyFont="1" applyBorder="1" applyAlignment="1">
      <alignment horizontal="right" vertical="center"/>
    </xf>
    <xf numFmtId="0" fontId="4" fillId="7" borderId="2" xfId="0" applyFont="1" applyFill="1" applyBorder="1" applyAlignment="1">
      <alignment horizontal="left" vertical="center"/>
    </xf>
    <xf numFmtId="0" fontId="4" fillId="7" borderId="4" xfId="0" applyFont="1" applyFill="1" applyBorder="1" applyAlignment="1">
      <alignment horizontal="left" vertical="center"/>
    </xf>
    <xf numFmtId="0" fontId="4" fillId="7" borderId="3" xfId="0" applyFont="1" applyFill="1" applyBorder="1" applyAlignment="1">
      <alignment horizontal="left" vertical="center"/>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CA7025-250A-467B-8EEE-2637CEDB305D}">
  <sheetPr>
    <pageSetUpPr fitToPage="1"/>
  </sheetPr>
  <dimension ref="A1:A17"/>
  <sheetViews>
    <sheetView tabSelected="1" zoomScale="90" zoomScaleNormal="90" workbookViewId="0"/>
  </sheetViews>
  <sheetFormatPr defaultColWidth="9.140625" defaultRowHeight="16.5"/>
  <cols>
    <col min="1" max="1" width="174" style="31" customWidth="1"/>
    <col min="2" max="16384" width="9.140625" style="27"/>
  </cols>
  <sheetData>
    <row r="1" spans="1:1">
      <c r="A1" s="26" t="s">
        <v>0</v>
      </c>
    </row>
    <row r="2" spans="1:1">
      <c r="A2" s="26"/>
    </row>
    <row r="3" spans="1:1" ht="18">
      <c r="A3" s="28" t="s">
        <v>1</v>
      </c>
    </row>
    <row r="4" spans="1:1" ht="33">
      <c r="A4" s="29" t="s">
        <v>2</v>
      </c>
    </row>
    <row r="5" spans="1:1" ht="33">
      <c r="A5" s="30" t="s">
        <v>3</v>
      </c>
    </row>
    <row r="6" spans="1:1">
      <c r="A6" s="30" t="s">
        <v>4</v>
      </c>
    </row>
    <row r="7" spans="1:1">
      <c r="A7" s="30" t="s">
        <v>5</v>
      </c>
    </row>
    <row r="8" spans="1:1">
      <c r="A8" s="30"/>
    </row>
    <row r="9" spans="1:1" ht="18">
      <c r="A9" s="28" t="s">
        <v>6</v>
      </c>
    </row>
    <row r="10" spans="1:1" ht="33">
      <c r="A10" s="33" t="s">
        <v>7</v>
      </c>
    </row>
    <row r="11" spans="1:1" ht="115.5">
      <c r="A11" s="33" t="s">
        <v>8</v>
      </c>
    </row>
    <row r="12" spans="1:1" ht="33">
      <c r="A12" s="26" t="s">
        <v>9</v>
      </c>
    </row>
    <row r="13" spans="1:1">
      <c r="A13" s="26"/>
    </row>
    <row r="14" spans="1:1" ht="33">
      <c r="A14" s="26" t="s">
        <v>10</v>
      </c>
    </row>
    <row r="15" spans="1:1">
      <c r="A15" s="31" t="s">
        <v>11</v>
      </c>
    </row>
    <row r="17" spans="1:1" ht="49.5">
      <c r="A17" s="31" t="s">
        <v>12</v>
      </c>
    </row>
  </sheetData>
  <pageMargins left="0.25" right="0.25" top="0.25" bottom="0.5" header="0.3" footer="0.3"/>
  <pageSetup scale="5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9523F-2D52-481C-93D7-4B175CA3308E}">
  <sheetPr codeName="Sheet2">
    <pageSetUpPr fitToPage="1"/>
  </sheetPr>
  <dimension ref="B1:M16"/>
  <sheetViews>
    <sheetView workbookViewId="0"/>
  </sheetViews>
  <sheetFormatPr defaultRowHeight="15"/>
  <cols>
    <col min="1" max="1" width="4.28515625" customWidth="1"/>
    <col min="2" max="13" width="14.28515625" customWidth="1"/>
  </cols>
  <sheetData>
    <row r="1" spans="2:13" ht="15.75" thickBot="1"/>
    <row r="2" spans="2:13" ht="15.75" thickBot="1">
      <c r="B2" s="40" t="s">
        <v>13</v>
      </c>
      <c r="C2" s="41"/>
      <c r="D2" s="41"/>
      <c r="E2" s="41"/>
      <c r="F2" s="41"/>
      <c r="G2" s="41"/>
      <c r="H2" s="41"/>
      <c r="I2" s="41"/>
      <c r="J2" s="41"/>
      <c r="K2" s="41"/>
      <c r="L2" s="41"/>
      <c r="M2" s="42"/>
    </row>
    <row r="3" spans="2:13" ht="15.75" thickBot="1">
      <c r="B3" s="43" t="s">
        <v>14</v>
      </c>
      <c r="C3" s="44"/>
      <c r="D3" s="44"/>
      <c r="E3" s="44"/>
      <c r="F3" s="44"/>
      <c r="G3" s="44"/>
      <c r="H3" s="44"/>
      <c r="I3" s="44"/>
      <c r="J3" s="44"/>
      <c r="K3" s="44"/>
      <c r="L3" s="44"/>
      <c r="M3" s="45"/>
    </row>
    <row r="4" spans="2:13" ht="27.75" customHeight="1" thickBot="1">
      <c r="B4" s="46" t="s">
        <v>15</v>
      </c>
      <c r="C4" s="47"/>
      <c r="D4" s="51"/>
      <c r="E4" s="52"/>
      <c r="F4" s="52"/>
      <c r="G4" s="53"/>
      <c r="H4" s="46" t="s">
        <v>16</v>
      </c>
      <c r="I4" s="47"/>
      <c r="J4" s="48"/>
      <c r="K4" s="49"/>
      <c r="L4" s="49"/>
      <c r="M4" s="50"/>
    </row>
    <row r="5" spans="2:13" ht="27" customHeight="1" thickBot="1">
      <c r="B5" s="46" t="s">
        <v>17</v>
      </c>
      <c r="C5" s="47"/>
      <c r="D5" s="60"/>
      <c r="E5" s="61"/>
      <c r="F5" s="61"/>
      <c r="G5" s="62"/>
      <c r="H5" s="54" t="s">
        <v>18</v>
      </c>
      <c r="I5" s="56"/>
      <c r="J5" s="57"/>
      <c r="K5" s="58"/>
      <c r="L5" s="58"/>
      <c r="M5" s="59"/>
    </row>
    <row r="6" spans="2:13" ht="27" customHeight="1" thickBot="1">
      <c r="B6" s="46" t="s">
        <v>19</v>
      </c>
      <c r="C6" s="47"/>
      <c r="D6" s="37"/>
      <c r="E6" s="38"/>
      <c r="F6" s="38"/>
      <c r="G6" s="38"/>
      <c r="H6" s="38"/>
      <c r="I6" s="38"/>
      <c r="J6" s="38"/>
      <c r="K6" s="38"/>
      <c r="L6" s="38"/>
      <c r="M6" s="39"/>
    </row>
    <row r="7" spans="2:13" ht="40.5" customHeight="1" thickBot="1">
      <c r="B7" s="46" t="s">
        <v>20</v>
      </c>
      <c r="C7" s="47"/>
      <c r="D7" s="37"/>
      <c r="E7" s="38"/>
      <c r="F7" s="38"/>
      <c r="G7" s="38"/>
      <c r="H7" s="38"/>
      <c r="I7" s="38"/>
      <c r="J7" s="38"/>
      <c r="K7" s="38"/>
      <c r="L7" s="38"/>
      <c r="M7" s="39"/>
    </row>
    <row r="8" spans="2:13" ht="15.75" thickBot="1">
      <c r="B8" s="43" t="s">
        <v>21</v>
      </c>
      <c r="C8" s="44"/>
      <c r="D8" s="44"/>
      <c r="E8" s="44"/>
      <c r="F8" s="44"/>
      <c r="G8" s="44"/>
      <c r="H8" s="44"/>
      <c r="I8" s="44"/>
      <c r="J8" s="44"/>
      <c r="K8" s="44"/>
      <c r="L8" s="44"/>
      <c r="M8" s="45"/>
    </row>
    <row r="9" spans="2:13" ht="15.75" customHeight="1" thickBot="1">
      <c r="B9" s="1" t="s">
        <v>22</v>
      </c>
      <c r="C9" s="1" t="s">
        <v>23</v>
      </c>
      <c r="D9" s="54" t="s">
        <v>24</v>
      </c>
      <c r="E9" s="55"/>
      <c r="F9" s="56"/>
      <c r="G9" s="55" t="s">
        <v>25</v>
      </c>
      <c r="H9" s="55"/>
      <c r="I9" s="55"/>
      <c r="J9" s="55"/>
      <c r="K9" s="55"/>
      <c r="L9" s="55"/>
      <c r="M9" s="56"/>
    </row>
    <row r="10" spans="2:13" ht="15.75" thickBot="1">
      <c r="B10" s="2" t="s">
        <v>26</v>
      </c>
      <c r="C10" s="2" t="s">
        <v>26</v>
      </c>
      <c r="D10" s="37"/>
      <c r="E10" s="38"/>
      <c r="F10" s="39"/>
      <c r="G10" s="38"/>
      <c r="H10" s="38"/>
      <c r="I10" s="38"/>
      <c r="J10" s="38"/>
      <c r="K10" s="38"/>
      <c r="L10" s="38"/>
      <c r="M10" s="39"/>
    </row>
    <row r="11" spans="2:13" ht="15.75" thickBot="1">
      <c r="B11" s="2"/>
      <c r="C11" s="2"/>
      <c r="D11" s="37"/>
      <c r="E11" s="38"/>
      <c r="F11" s="39"/>
      <c r="G11" s="38"/>
      <c r="H11" s="38"/>
      <c r="I11" s="38"/>
      <c r="J11" s="38"/>
      <c r="K11" s="38"/>
      <c r="L11" s="38"/>
      <c r="M11" s="39"/>
    </row>
    <row r="12" spans="2:13" ht="15.75" thickBot="1">
      <c r="B12" s="3"/>
      <c r="C12" s="3"/>
      <c r="D12" s="37"/>
      <c r="E12" s="38"/>
      <c r="F12" s="39"/>
      <c r="G12" s="38"/>
      <c r="H12" s="38"/>
      <c r="I12" s="38"/>
      <c r="J12" s="38"/>
      <c r="K12" s="38"/>
      <c r="L12" s="38"/>
      <c r="M12" s="39"/>
    </row>
    <row r="13" spans="2:13" ht="15.75" thickBot="1">
      <c r="B13" s="43" t="s">
        <v>27</v>
      </c>
      <c r="C13" s="44"/>
      <c r="D13" s="44"/>
      <c r="E13" s="44"/>
      <c r="F13" s="44"/>
      <c r="G13" s="44"/>
      <c r="H13" s="44"/>
      <c r="I13" s="44"/>
      <c r="J13" s="44"/>
      <c r="K13" s="44"/>
      <c r="L13" s="44"/>
      <c r="M13" s="45"/>
    </row>
    <row r="14" spans="2:13" ht="15.75" thickBot="1">
      <c r="B14" s="54" t="s">
        <v>28</v>
      </c>
      <c r="C14" s="55"/>
      <c r="D14" s="56"/>
      <c r="E14" s="54" t="s">
        <v>29</v>
      </c>
      <c r="F14" s="56"/>
      <c r="G14" s="54" t="s">
        <v>30</v>
      </c>
      <c r="H14" s="55"/>
      <c r="I14" s="55"/>
      <c r="J14" s="55"/>
      <c r="K14" s="55"/>
      <c r="L14" s="55"/>
      <c r="M14" s="56"/>
    </row>
    <row r="15" spans="2:13" ht="15.75" thickBot="1">
      <c r="B15" s="37"/>
      <c r="C15" s="38"/>
      <c r="D15" s="39"/>
      <c r="E15" s="37"/>
      <c r="F15" s="39"/>
      <c r="G15" s="37"/>
      <c r="H15" s="38"/>
      <c r="I15" s="38"/>
      <c r="J15" s="38"/>
      <c r="K15" s="38"/>
      <c r="L15" s="38"/>
      <c r="M15" s="39"/>
    </row>
    <row r="16" spans="2:13" ht="15.75" thickBot="1">
      <c r="B16" s="37"/>
      <c r="C16" s="38"/>
      <c r="D16" s="39"/>
      <c r="E16" s="37"/>
      <c r="F16" s="39"/>
      <c r="G16" s="37"/>
      <c r="H16" s="38"/>
      <c r="I16" s="38"/>
      <c r="J16" s="38"/>
      <c r="K16" s="38"/>
      <c r="L16" s="38"/>
      <c r="M16" s="39"/>
    </row>
  </sheetData>
  <mergeCells count="33">
    <mergeCell ref="B7:C7"/>
    <mergeCell ref="D7:M7"/>
    <mergeCell ref="B8:M8"/>
    <mergeCell ref="D9:F9"/>
    <mergeCell ref="G9:M9"/>
    <mergeCell ref="B13:M13"/>
    <mergeCell ref="B14:D14"/>
    <mergeCell ref="B5:C5"/>
    <mergeCell ref="B6:C6"/>
    <mergeCell ref="D6:M6"/>
    <mergeCell ref="H5:I5"/>
    <mergeCell ref="J5:M5"/>
    <mergeCell ref="D5:G5"/>
    <mergeCell ref="E14:F14"/>
    <mergeCell ref="G14:M14"/>
    <mergeCell ref="D10:F10"/>
    <mergeCell ref="G10:M10"/>
    <mergeCell ref="D11:F11"/>
    <mergeCell ref="G11:M11"/>
    <mergeCell ref="D12:F12"/>
    <mergeCell ref="G12:M12"/>
    <mergeCell ref="B2:M2"/>
    <mergeCell ref="B3:M3"/>
    <mergeCell ref="B4:C4"/>
    <mergeCell ref="H4:I4"/>
    <mergeCell ref="J4:M4"/>
    <mergeCell ref="D4:G4"/>
    <mergeCell ref="B15:D15"/>
    <mergeCell ref="E15:F15"/>
    <mergeCell ref="G15:M15"/>
    <mergeCell ref="B16:D16"/>
    <mergeCell ref="E16:F16"/>
    <mergeCell ref="G16:M16"/>
  </mergeCells>
  <pageMargins left="0.25" right="0.25" top="0.25" bottom="0.5" header="0.3" footer="0.3"/>
  <pageSetup scale="5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2998B7-9C00-45F6-8527-60E9CC370F51}">
  <sheetPr codeName="Sheet1">
    <pageSetUpPr fitToPage="1"/>
  </sheetPr>
  <dimension ref="B1:J63"/>
  <sheetViews>
    <sheetView workbookViewId="0"/>
  </sheetViews>
  <sheetFormatPr defaultRowHeight="15"/>
  <cols>
    <col min="1" max="1" width="3.28515625" customWidth="1"/>
    <col min="2" max="2" width="36.140625" customWidth="1"/>
    <col min="3" max="7" width="24.5703125" customWidth="1"/>
    <col min="8" max="8" width="3.28515625" customWidth="1"/>
    <col min="9" max="9" width="26.85546875" bestFit="1" customWidth="1"/>
    <col min="10" max="10" width="30.140625" bestFit="1" customWidth="1"/>
  </cols>
  <sheetData>
    <row r="1" spans="2:10" ht="15.75" thickBot="1">
      <c r="I1" s="25"/>
      <c r="J1" s="23"/>
    </row>
    <row r="2" spans="2:10" ht="15.75" thickBot="1">
      <c r="B2" s="87" t="s">
        <v>31</v>
      </c>
      <c r="C2" s="88"/>
      <c r="D2" s="88"/>
      <c r="E2" s="88"/>
      <c r="F2" s="88"/>
      <c r="G2" s="89"/>
    </row>
    <row r="3" spans="2:10" ht="15.75" thickBot="1">
      <c r="B3" s="36" t="s">
        <v>32</v>
      </c>
      <c r="C3" s="93">
        <f>Summary!D4</f>
        <v>0</v>
      </c>
      <c r="D3" s="94"/>
      <c r="E3" s="34" t="s">
        <v>33</v>
      </c>
      <c r="F3" s="95">
        <f>Summary!J4</f>
        <v>0</v>
      </c>
      <c r="G3" s="94"/>
    </row>
    <row r="4" spans="2:10" ht="31.5" customHeight="1" thickBot="1">
      <c r="B4" s="36" t="s">
        <v>34</v>
      </c>
      <c r="C4" s="81" t="s">
        <v>35</v>
      </c>
      <c r="D4" s="82"/>
      <c r="E4" s="82"/>
      <c r="F4" s="82"/>
      <c r="G4" s="83"/>
      <c r="H4" s="12"/>
    </row>
    <row r="5" spans="2:10" s="6" customFormat="1" ht="15.75" thickBot="1">
      <c r="B5" s="7" t="s">
        <v>36</v>
      </c>
      <c r="C5" s="8" t="s">
        <v>37</v>
      </c>
      <c r="D5" s="8" t="s">
        <v>38</v>
      </c>
      <c r="E5" s="8" t="s">
        <v>39</v>
      </c>
      <c r="F5" s="8" t="s">
        <v>40</v>
      </c>
      <c r="G5" s="15" t="s">
        <v>41</v>
      </c>
    </row>
    <row r="6" spans="2:10" ht="15.75" thickBot="1">
      <c r="B6" s="16" t="str">
        <f>IF(ISTEXT(C19),C19,"")</f>
        <v/>
      </c>
      <c r="C6" s="9">
        <f>IF(ISTEXT(C19),C20,)</f>
        <v>0</v>
      </c>
      <c r="D6" s="9">
        <f>IF(ISTEXT(C19),E20,)</f>
        <v>0</v>
      </c>
      <c r="E6" s="10">
        <f>E21</f>
        <v>0</v>
      </c>
      <c r="F6" s="11">
        <f>IF(ISTEXT(C19),DAYS360(C6,D6)/30,)</f>
        <v>0</v>
      </c>
      <c r="G6" s="11">
        <f>E6*F6</f>
        <v>0</v>
      </c>
      <c r="I6" s="24"/>
      <c r="J6" s="24"/>
    </row>
    <row r="7" spans="2:10" ht="15.75" thickBot="1">
      <c r="B7" s="16" t="str">
        <f>IF(ISTEXT(C27),C27,"")</f>
        <v/>
      </c>
      <c r="C7" s="9" t="str">
        <f>IF(ISTEXT(C27),C28,"")</f>
        <v/>
      </c>
      <c r="D7" s="9" t="str">
        <f>IF(ISTEXT(C27),E28,"")</f>
        <v/>
      </c>
      <c r="E7" s="10">
        <f>E29</f>
        <v>0</v>
      </c>
      <c r="F7" s="11">
        <f>IF(ISTEXT(C27),DAYS360(C7,D7)/30,)</f>
        <v>0</v>
      </c>
      <c r="G7" s="11">
        <f t="shared" ref="G7:G11" si="0">E7*F7</f>
        <v>0</v>
      </c>
      <c r="I7" s="24"/>
      <c r="J7" s="24"/>
    </row>
    <row r="8" spans="2:10" ht="15.75" thickBot="1">
      <c r="B8" s="16" t="str">
        <f>IF(ISTEXT(C35),C35,"")</f>
        <v/>
      </c>
      <c r="C8" s="9" t="str">
        <f>IF(ISTEXT(C35),C36,"")</f>
        <v/>
      </c>
      <c r="D8" s="9" t="str">
        <f>IF(ISTEXT(C35),E36,"")</f>
        <v/>
      </c>
      <c r="E8" s="10">
        <f>E37</f>
        <v>0</v>
      </c>
      <c r="F8" s="11">
        <f>IF(ISTEXT(C35),DAYS360(C8,D8)/30,)</f>
        <v>0</v>
      </c>
      <c r="G8" s="11">
        <f t="shared" si="0"/>
        <v>0</v>
      </c>
      <c r="I8" s="24"/>
      <c r="J8" s="24"/>
    </row>
    <row r="9" spans="2:10" ht="15.75" thickBot="1">
      <c r="B9" s="16" t="str">
        <f>IF(ISTEXT(C43),C43,"")</f>
        <v/>
      </c>
      <c r="C9" s="9" t="str">
        <f>IF(ISTEXT(C43),C44,"")</f>
        <v/>
      </c>
      <c r="D9" s="9" t="str">
        <f>IF(ISTEXT(C43),E44,"")</f>
        <v/>
      </c>
      <c r="E9" s="10">
        <f>E45</f>
        <v>0</v>
      </c>
      <c r="F9" s="11">
        <f>IF(ISTEXT(C43),DAYS360(C9,D9)/30,)</f>
        <v>0</v>
      </c>
      <c r="G9" s="11">
        <f t="shared" si="0"/>
        <v>0</v>
      </c>
      <c r="I9" s="24"/>
      <c r="J9" s="24"/>
    </row>
    <row r="10" spans="2:10" ht="15.75" thickBot="1">
      <c r="B10" s="16" t="str">
        <f>IF(ISTEXT(C51),C51,"")</f>
        <v/>
      </c>
      <c r="C10" s="32" t="str">
        <f>IF(ISTEXT(C51),C52,"")</f>
        <v/>
      </c>
      <c r="D10" s="32" t="str">
        <f>IF(ISTEXT(C51),E52,"")</f>
        <v/>
      </c>
      <c r="E10" s="10">
        <f>E53</f>
        <v>0</v>
      </c>
      <c r="F10" s="11">
        <f>IF(ISTEXT(C51),DAYS360(C10,D10)/30,)</f>
        <v>0</v>
      </c>
      <c r="G10" s="11">
        <f t="shared" si="0"/>
        <v>0</v>
      </c>
      <c r="I10" s="24"/>
      <c r="J10" s="24"/>
    </row>
    <row r="11" spans="2:10" ht="15.75" thickBot="1">
      <c r="B11" s="16" t="str">
        <f>IF(ISTEXT(C59),C59,"")</f>
        <v/>
      </c>
      <c r="C11" s="9" t="str">
        <f>IF(ISTEXT(C59),C60,"")</f>
        <v/>
      </c>
      <c r="D11" s="9" t="str">
        <f>IF(ISTEXT(C59),E60,"")</f>
        <v/>
      </c>
      <c r="E11" s="10">
        <f>E61</f>
        <v>0</v>
      </c>
      <c r="F11" s="11">
        <f>IF(ISTEXT(C59),DAYS360(C11,D11)/30,)</f>
        <v>0</v>
      </c>
      <c r="G11" s="11">
        <f t="shared" si="0"/>
        <v>0</v>
      </c>
      <c r="I11" s="24"/>
      <c r="J11" s="24"/>
    </row>
    <row r="12" spans="2:10" ht="15.75" thickBot="1">
      <c r="B12" s="90" t="s">
        <v>42</v>
      </c>
      <c r="C12" s="91"/>
      <c r="D12" s="91"/>
      <c r="E12" s="92"/>
      <c r="F12" s="14">
        <f>SUM(F6:F11)</f>
        <v>0</v>
      </c>
      <c r="G12" s="14">
        <f>SUM(G6:G11)</f>
        <v>0</v>
      </c>
    </row>
    <row r="14" spans="2:10" ht="15.75" thickBot="1"/>
    <row r="15" spans="2:10" ht="15.75" thickBot="1">
      <c r="B15" s="87" t="s">
        <v>43</v>
      </c>
      <c r="C15" s="88"/>
      <c r="D15" s="88"/>
      <c r="E15" s="88"/>
      <c r="F15" s="88"/>
      <c r="G15" s="89"/>
    </row>
    <row r="16" spans="2:10" ht="27" customHeight="1" thickBot="1">
      <c r="B16" s="35" t="str">
        <f>B4</f>
        <v>Minimum Qualification - S7</v>
      </c>
      <c r="C16" s="81" t="str">
        <f>C4</f>
        <v>A minimum of two (2) years of experience in a test leadership role on information system projects (health and human services systems preferred) and knowledge of test methodologies and industry standards.</v>
      </c>
      <c r="D16" s="82"/>
      <c r="E16" s="82"/>
      <c r="F16" s="82"/>
      <c r="G16" s="83"/>
    </row>
    <row r="17" spans="2:7" ht="15.75" thickBot="1">
      <c r="B17" s="63" t="s">
        <v>44</v>
      </c>
      <c r="C17" s="67"/>
      <c r="D17" s="67"/>
      <c r="E17" s="64"/>
      <c r="F17" s="63" t="s">
        <v>45</v>
      </c>
      <c r="G17" s="64"/>
    </row>
    <row r="18" spans="2:7" ht="15.75" thickBot="1">
      <c r="B18" s="22" t="s">
        <v>46</v>
      </c>
      <c r="C18" s="84"/>
      <c r="D18" s="85"/>
      <c r="E18" s="86"/>
      <c r="F18" s="22" t="s">
        <v>47</v>
      </c>
      <c r="G18" s="5"/>
    </row>
    <row r="19" spans="2:7" ht="15.75" thickBot="1">
      <c r="B19" s="22" t="s">
        <v>48</v>
      </c>
      <c r="C19" s="71"/>
      <c r="D19" s="72"/>
      <c r="E19" s="73"/>
      <c r="F19" s="22" t="s">
        <v>49</v>
      </c>
      <c r="G19" s="5"/>
    </row>
    <row r="20" spans="2:7" ht="15.75" thickBot="1">
      <c r="B20" s="22" t="s">
        <v>50</v>
      </c>
      <c r="C20" s="18"/>
      <c r="D20" s="21" t="s">
        <v>51</v>
      </c>
      <c r="E20" s="18"/>
      <c r="F20" s="22" t="s">
        <v>52</v>
      </c>
      <c r="G20" s="5"/>
    </row>
    <row r="21" spans="2:7" ht="15.75" thickBot="1">
      <c r="B21" s="22" t="s">
        <v>53</v>
      </c>
      <c r="C21" s="13"/>
      <c r="D21" s="22" t="s">
        <v>54</v>
      </c>
      <c r="E21" s="17"/>
      <c r="F21" s="22" t="s">
        <v>55</v>
      </c>
      <c r="G21" s="4"/>
    </row>
    <row r="22" spans="2:7">
      <c r="B22" s="65" t="s">
        <v>56</v>
      </c>
      <c r="C22" s="77"/>
      <c r="D22" s="77"/>
      <c r="E22" s="77"/>
      <c r="F22" s="77"/>
      <c r="G22" s="78"/>
    </row>
    <row r="23" spans="2:7" ht="51.75" customHeight="1" thickBot="1">
      <c r="B23" s="66"/>
      <c r="C23" s="79"/>
      <c r="D23" s="79"/>
      <c r="E23" s="79"/>
      <c r="F23" s="79"/>
      <c r="G23" s="80"/>
    </row>
    <row r="24" spans="2:7" ht="15.75" customHeight="1" thickBot="1">
      <c r="B24" s="74"/>
      <c r="C24" s="75"/>
      <c r="D24" s="75"/>
      <c r="E24" s="75"/>
      <c r="F24" s="75"/>
      <c r="G24" s="76"/>
    </row>
    <row r="25" spans="2:7" ht="15.75" thickBot="1">
      <c r="B25" s="63" t="s">
        <v>57</v>
      </c>
      <c r="C25" s="67"/>
      <c r="D25" s="67"/>
      <c r="E25" s="64"/>
      <c r="F25" s="63" t="s">
        <v>45</v>
      </c>
      <c r="G25" s="64"/>
    </row>
    <row r="26" spans="2:7" ht="15.75" thickBot="1">
      <c r="B26" s="22" t="s">
        <v>46</v>
      </c>
      <c r="C26" s="84"/>
      <c r="D26" s="85"/>
      <c r="E26" s="86"/>
      <c r="F26" s="22" t="s">
        <v>47</v>
      </c>
      <c r="G26" s="20"/>
    </row>
    <row r="27" spans="2:7" ht="15.75" thickBot="1">
      <c r="B27" s="22" t="s">
        <v>48</v>
      </c>
      <c r="C27" s="71"/>
      <c r="D27" s="72"/>
      <c r="E27" s="73"/>
      <c r="F27" s="22" t="s">
        <v>49</v>
      </c>
      <c r="G27" s="20"/>
    </row>
    <row r="28" spans="2:7" ht="15.75" thickBot="1">
      <c r="B28" s="22" t="s">
        <v>58</v>
      </c>
      <c r="C28" s="18"/>
      <c r="D28" s="21" t="s">
        <v>59</v>
      </c>
      <c r="E28" s="18"/>
      <c r="F28" s="22" t="s">
        <v>52</v>
      </c>
      <c r="G28" s="20"/>
    </row>
    <row r="29" spans="2:7" ht="15.75" thickBot="1">
      <c r="B29" s="22" t="s">
        <v>53</v>
      </c>
      <c r="C29" s="19"/>
      <c r="D29" s="22" t="s">
        <v>54</v>
      </c>
      <c r="E29" s="17"/>
      <c r="F29" s="22" t="s">
        <v>55</v>
      </c>
      <c r="G29" s="20"/>
    </row>
    <row r="30" spans="2:7">
      <c r="B30" s="65" t="s">
        <v>56</v>
      </c>
      <c r="C30" s="77"/>
      <c r="D30" s="77"/>
      <c r="E30" s="77"/>
      <c r="F30" s="77"/>
      <c r="G30" s="78"/>
    </row>
    <row r="31" spans="2:7" ht="51.75" customHeight="1" thickBot="1">
      <c r="B31" s="66"/>
      <c r="C31" s="79"/>
      <c r="D31" s="79"/>
      <c r="E31" s="79"/>
      <c r="F31" s="79"/>
      <c r="G31" s="80"/>
    </row>
    <row r="32" spans="2:7" ht="15.75" thickBot="1">
      <c r="B32" s="74"/>
      <c r="C32" s="75"/>
      <c r="D32" s="75"/>
      <c r="E32" s="75"/>
      <c r="F32" s="75"/>
      <c r="G32" s="76"/>
    </row>
    <row r="33" spans="2:7" ht="15.75" thickBot="1">
      <c r="B33" s="63" t="s">
        <v>60</v>
      </c>
      <c r="C33" s="67"/>
      <c r="D33" s="67"/>
      <c r="E33" s="64"/>
      <c r="F33" s="63" t="s">
        <v>45</v>
      </c>
      <c r="G33" s="64"/>
    </row>
    <row r="34" spans="2:7" ht="15.75" thickBot="1">
      <c r="B34" s="22" t="s">
        <v>46</v>
      </c>
      <c r="C34" s="68"/>
      <c r="D34" s="69"/>
      <c r="E34" s="70"/>
      <c r="F34" s="22" t="s">
        <v>47</v>
      </c>
      <c r="G34" s="20"/>
    </row>
    <row r="35" spans="2:7" ht="15.75" thickBot="1">
      <c r="B35" s="22" t="s">
        <v>48</v>
      </c>
      <c r="C35" s="71"/>
      <c r="D35" s="72"/>
      <c r="E35" s="73"/>
      <c r="F35" s="22" t="s">
        <v>49</v>
      </c>
      <c r="G35" s="20"/>
    </row>
    <row r="36" spans="2:7" ht="15.75" thickBot="1">
      <c r="B36" s="22" t="s">
        <v>50</v>
      </c>
      <c r="C36" s="18"/>
      <c r="D36" s="21" t="s">
        <v>59</v>
      </c>
      <c r="E36" s="18"/>
      <c r="F36" s="22" t="s">
        <v>52</v>
      </c>
      <c r="G36" s="20"/>
    </row>
    <row r="37" spans="2:7" ht="15.75" thickBot="1">
      <c r="B37" s="22" t="s">
        <v>53</v>
      </c>
      <c r="C37" s="19"/>
      <c r="D37" s="22" t="s">
        <v>54</v>
      </c>
      <c r="E37" s="17"/>
      <c r="F37" s="22" t="s">
        <v>55</v>
      </c>
      <c r="G37" s="20"/>
    </row>
    <row r="38" spans="2:7">
      <c r="B38" s="65" t="s">
        <v>56</v>
      </c>
      <c r="C38" s="77"/>
      <c r="D38" s="77"/>
      <c r="E38" s="77"/>
      <c r="F38" s="77"/>
      <c r="G38" s="78"/>
    </row>
    <row r="39" spans="2:7" ht="51.75" customHeight="1" thickBot="1">
      <c r="B39" s="66"/>
      <c r="C39" s="79"/>
      <c r="D39" s="79"/>
      <c r="E39" s="79"/>
      <c r="F39" s="79"/>
      <c r="G39" s="80"/>
    </row>
    <row r="40" spans="2:7" ht="15.75" thickBot="1">
      <c r="B40" s="74"/>
      <c r="C40" s="75"/>
      <c r="D40" s="75"/>
      <c r="E40" s="75"/>
      <c r="F40" s="75"/>
      <c r="G40" s="76"/>
    </row>
    <row r="41" spans="2:7" ht="15.75" thickBot="1">
      <c r="B41" s="63" t="s">
        <v>61</v>
      </c>
      <c r="C41" s="67"/>
      <c r="D41" s="67"/>
      <c r="E41" s="64"/>
      <c r="F41" s="63" t="s">
        <v>45</v>
      </c>
      <c r="G41" s="64"/>
    </row>
    <row r="42" spans="2:7" ht="15.75" thickBot="1">
      <c r="B42" s="22" t="s">
        <v>46</v>
      </c>
      <c r="C42" s="68"/>
      <c r="D42" s="69"/>
      <c r="E42" s="70"/>
      <c r="F42" s="22" t="s">
        <v>47</v>
      </c>
      <c r="G42" s="20"/>
    </row>
    <row r="43" spans="2:7" ht="15.75" thickBot="1">
      <c r="B43" s="22" t="s">
        <v>48</v>
      </c>
      <c r="C43" s="71"/>
      <c r="D43" s="72"/>
      <c r="E43" s="73"/>
      <c r="F43" s="22" t="s">
        <v>49</v>
      </c>
      <c r="G43" s="20"/>
    </row>
    <row r="44" spans="2:7" ht="15.75" thickBot="1">
      <c r="B44" s="22" t="s">
        <v>50</v>
      </c>
      <c r="C44" s="18"/>
      <c r="D44" s="21" t="s">
        <v>59</v>
      </c>
      <c r="E44" s="18"/>
      <c r="F44" s="22" t="s">
        <v>52</v>
      </c>
      <c r="G44" s="20"/>
    </row>
    <row r="45" spans="2:7" ht="15.75" thickBot="1">
      <c r="B45" s="22" t="s">
        <v>53</v>
      </c>
      <c r="C45" s="19"/>
      <c r="D45" s="22" t="s">
        <v>54</v>
      </c>
      <c r="E45" s="17"/>
      <c r="F45" s="22" t="s">
        <v>55</v>
      </c>
      <c r="G45" s="20"/>
    </row>
    <row r="46" spans="2:7">
      <c r="B46" s="65" t="s">
        <v>56</v>
      </c>
      <c r="C46" s="77"/>
      <c r="D46" s="77"/>
      <c r="E46" s="77"/>
      <c r="F46" s="77"/>
      <c r="G46" s="78"/>
    </row>
    <row r="47" spans="2:7" ht="51.75" customHeight="1" thickBot="1">
      <c r="B47" s="66"/>
      <c r="C47" s="79"/>
      <c r="D47" s="79"/>
      <c r="E47" s="79"/>
      <c r="F47" s="79"/>
      <c r="G47" s="80"/>
    </row>
    <row r="48" spans="2:7" ht="15.75" thickBot="1">
      <c r="B48" s="74"/>
      <c r="C48" s="75"/>
      <c r="D48" s="75"/>
      <c r="E48" s="75"/>
      <c r="F48" s="75"/>
      <c r="G48" s="76"/>
    </row>
    <row r="49" spans="2:7" ht="15.75" thickBot="1">
      <c r="B49" s="63" t="s">
        <v>62</v>
      </c>
      <c r="C49" s="67"/>
      <c r="D49" s="67"/>
      <c r="E49" s="64"/>
      <c r="F49" s="63" t="s">
        <v>45</v>
      </c>
      <c r="G49" s="64"/>
    </row>
    <row r="50" spans="2:7" ht="15.75" thickBot="1">
      <c r="B50" s="22" t="s">
        <v>46</v>
      </c>
      <c r="C50" s="68"/>
      <c r="D50" s="69"/>
      <c r="E50" s="70"/>
      <c r="F50" s="22" t="s">
        <v>47</v>
      </c>
      <c r="G50" s="20"/>
    </row>
    <row r="51" spans="2:7" ht="15.75" thickBot="1">
      <c r="B51" s="22" t="s">
        <v>48</v>
      </c>
      <c r="C51" s="71"/>
      <c r="D51" s="72"/>
      <c r="E51" s="73"/>
      <c r="F51" s="22" t="s">
        <v>49</v>
      </c>
      <c r="G51" s="20"/>
    </row>
    <row r="52" spans="2:7" ht="15.75" thickBot="1">
      <c r="B52" s="22" t="s">
        <v>50</v>
      </c>
      <c r="C52" s="18"/>
      <c r="D52" s="21" t="s">
        <v>59</v>
      </c>
      <c r="E52" s="18"/>
      <c r="F52" s="22" t="s">
        <v>52</v>
      </c>
      <c r="G52" s="20"/>
    </row>
    <row r="53" spans="2:7" ht="15.75" thickBot="1">
      <c r="B53" s="22" t="s">
        <v>53</v>
      </c>
      <c r="C53" s="19"/>
      <c r="D53" s="22" t="s">
        <v>54</v>
      </c>
      <c r="E53" s="17"/>
      <c r="F53" s="22" t="s">
        <v>55</v>
      </c>
      <c r="G53" s="20"/>
    </row>
    <row r="54" spans="2:7">
      <c r="B54" s="65" t="s">
        <v>56</v>
      </c>
      <c r="C54" s="77"/>
      <c r="D54" s="77"/>
      <c r="E54" s="77"/>
      <c r="F54" s="77"/>
      <c r="G54" s="78"/>
    </row>
    <row r="55" spans="2:7" ht="51.75" customHeight="1" thickBot="1">
      <c r="B55" s="66"/>
      <c r="C55" s="79"/>
      <c r="D55" s="79"/>
      <c r="E55" s="79"/>
      <c r="F55" s="79"/>
      <c r="G55" s="80"/>
    </row>
    <row r="56" spans="2:7" ht="15.75" thickBot="1">
      <c r="B56" s="74"/>
      <c r="C56" s="75"/>
      <c r="D56" s="75"/>
      <c r="E56" s="75"/>
      <c r="F56" s="75"/>
      <c r="G56" s="76"/>
    </row>
    <row r="57" spans="2:7" ht="15.75" thickBot="1">
      <c r="B57" s="63" t="s">
        <v>63</v>
      </c>
      <c r="C57" s="67"/>
      <c r="D57" s="67"/>
      <c r="E57" s="64"/>
      <c r="F57" s="63" t="s">
        <v>45</v>
      </c>
      <c r="G57" s="64"/>
    </row>
    <row r="58" spans="2:7" ht="15.75" thickBot="1">
      <c r="B58" s="22" t="s">
        <v>46</v>
      </c>
      <c r="C58" s="68"/>
      <c r="D58" s="69"/>
      <c r="E58" s="70"/>
      <c r="F58" s="22" t="s">
        <v>47</v>
      </c>
      <c r="G58" s="20"/>
    </row>
    <row r="59" spans="2:7" ht="15.75" thickBot="1">
      <c r="B59" s="22" t="s">
        <v>48</v>
      </c>
      <c r="C59" s="71"/>
      <c r="D59" s="72"/>
      <c r="E59" s="73"/>
      <c r="F59" s="22" t="s">
        <v>49</v>
      </c>
      <c r="G59" s="20"/>
    </row>
    <row r="60" spans="2:7" ht="15.75" thickBot="1">
      <c r="B60" s="22" t="s">
        <v>50</v>
      </c>
      <c r="C60" s="18"/>
      <c r="D60" s="21" t="s">
        <v>59</v>
      </c>
      <c r="E60" s="18"/>
      <c r="F60" s="22" t="s">
        <v>52</v>
      </c>
      <c r="G60" s="20"/>
    </row>
    <row r="61" spans="2:7" ht="15.75" thickBot="1">
      <c r="B61" s="22" t="s">
        <v>53</v>
      </c>
      <c r="C61" s="19"/>
      <c r="D61" s="22" t="s">
        <v>54</v>
      </c>
      <c r="E61" s="17"/>
      <c r="F61" s="22" t="s">
        <v>55</v>
      </c>
      <c r="G61" s="20"/>
    </row>
    <row r="62" spans="2:7">
      <c r="B62" s="65" t="s">
        <v>56</v>
      </c>
      <c r="C62" s="77"/>
      <c r="D62" s="77"/>
      <c r="E62" s="77"/>
      <c r="F62" s="77"/>
      <c r="G62" s="78"/>
    </row>
    <row r="63" spans="2:7" ht="51.75" customHeight="1" thickBot="1">
      <c r="B63" s="66"/>
      <c r="C63" s="79"/>
      <c r="D63" s="79"/>
      <c r="E63" s="79"/>
      <c r="F63" s="79"/>
      <c r="G63" s="80"/>
    </row>
  </sheetData>
  <mergeCells count="48">
    <mergeCell ref="B41:E41"/>
    <mergeCell ref="C42:E42"/>
    <mergeCell ref="C43:E43"/>
    <mergeCell ref="B38:B39"/>
    <mergeCell ref="C38:G39"/>
    <mergeCell ref="B62:B63"/>
    <mergeCell ref="C62:G63"/>
    <mergeCell ref="B49:E49"/>
    <mergeCell ref="C50:E50"/>
    <mergeCell ref="C51:E51"/>
    <mergeCell ref="B57:E57"/>
    <mergeCell ref="C58:E58"/>
    <mergeCell ref="C59:E59"/>
    <mergeCell ref="B54:B55"/>
    <mergeCell ref="C54:G55"/>
    <mergeCell ref="B56:G56"/>
    <mergeCell ref="C16:G16"/>
    <mergeCell ref="C27:E27"/>
    <mergeCell ref="C18:E18"/>
    <mergeCell ref="B2:G2"/>
    <mergeCell ref="C4:G4"/>
    <mergeCell ref="B12:E12"/>
    <mergeCell ref="C3:D3"/>
    <mergeCell ref="F3:G3"/>
    <mergeCell ref="F17:G17"/>
    <mergeCell ref="F25:G25"/>
    <mergeCell ref="C19:E19"/>
    <mergeCell ref="B17:E17"/>
    <mergeCell ref="B25:E25"/>
    <mergeCell ref="C26:E26"/>
    <mergeCell ref="B15:G15"/>
    <mergeCell ref="B24:G24"/>
    <mergeCell ref="F33:G33"/>
    <mergeCell ref="F41:G41"/>
    <mergeCell ref="F49:G49"/>
    <mergeCell ref="F57:G57"/>
    <mergeCell ref="B22:B23"/>
    <mergeCell ref="B33:E33"/>
    <mergeCell ref="C34:E34"/>
    <mergeCell ref="C35:E35"/>
    <mergeCell ref="B32:G32"/>
    <mergeCell ref="B40:G40"/>
    <mergeCell ref="C22:G23"/>
    <mergeCell ref="B30:B31"/>
    <mergeCell ref="C30:G31"/>
    <mergeCell ref="B46:B47"/>
    <mergeCell ref="C46:G47"/>
    <mergeCell ref="B48:G48"/>
  </mergeCells>
  <pageMargins left="0.25" right="0.25" top="0.25" bottom="0.5" header="0.3" footer="0.3"/>
  <pageSetup scale="64" fitToHeight="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AAF482-C218-4F03-BF30-3F274A1C59C0}">
  <sheetPr>
    <pageSetUpPr fitToPage="1"/>
  </sheetPr>
  <dimension ref="B1:H63"/>
  <sheetViews>
    <sheetView workbookViewId="0"/>
  </sheetViews>
  <sheetFormatPr defaultRowHeight="15"/>
  <cols>
    <col min="1" max="1" width="3.5703125" customWidth="1"/>
    <col min="2" max="2" width="36.140625" customWidth="1"/>
    <col min="3" max="7" width="24.5703125" customWidth="1"/>
  </cols>
  <sheetData>
    <row r="1" spans="2:8" ht="15.75" thickBot="1"/>
    <row r="2" spans="2:8" ht="15.75" thickBot="1">
      <c r="B2" s="87" t="s">
        <v>64</v>
      </c>
      <c r="C2" s="88"/>
      <c r="D2" s="88"/>
      <c r="E2" s="88"/>
      <c r="F2" s="88"/>
      <c r="G2" s="89"/>
    </row>
    <row r="3" spans="2:8" ht="15.75" thickBot="1">
      <c r="B3" s="36" t="s">
        <v>32</v>
      </c>
      <c r="C3" s="93">
        <f>Summary!D4</f>
        <v>0</v>
      </c>
      <c r="D3" s="94"/>
      <c r="E3" s="34" t="s">
        <v>33</v>
      </c>
      <c r="F3" s="95">
        <f>Summary!J4</f>
        <v>0</v>
      </c>
      <c r="G3" s="94"/>
    </row>
    <row r="4" spans="2:8" ht="31.5" customHeight="1" thickBot="1">
      <c r="B4" s="36" t="s">
        <v>65</v>
      </c>
      <c r="C4" s="81" t="s">
        <v>66</v>
      </c>
      <c r="D4" s="82"/>
      <c r="E4" s="82"/>
      <c r="F4" s="82"/>
      <c r="G4" s="83"/>
      <c r="H4" s="12"/>
    </row>
    <row r="5" spans="2:8" s="6" customFormat="1" ht="15.75" thickBot="1">
      <c r="B5" s="7" t="s">
        <v>36</v>
      </c>
      <c r="C5" s="8" t="s">
        <v>37</v>
      </c>
      <c r="D5" s="8" t="s">
        <v>38</v>
      </c>
      <c r="E5" s="8" t="s">
        <v>39</v>
      </c>
      <c r="F5" s="8" t="s">
        <v>40</v>
      </c>
      <c r="G5" s="15" t="s">
        <v>41</v>
      </c>
    </row>
    <row r="6" spans="2:8" ht="15.75" thickBot="1">
      <c r="B6" s="16" t="str">
        <f>IF(ISTEXT(C19),C19,"")</f>
        <v/>
      </c>
      <c r="C6" s="9">
        <f>IF(ISTEXT(C19),C20,)</f>
        <v>0</v>
      </c>
      <c r="D6" s="9">
        <f>IF(ISTEXT(C19),E20,)</f>
        <v>0</v>
      </c>
      <c r="E6" s="10">
        <f>E21</f>
        <v>0</v>
      </c>
      <c r="F6" s="11">
        <f>IF(ISTEXT(C19),DAYS360(C6,D6)/30,)</f>
        <v>0</v>
      </c>
      <c r="G6" s="11">
        <f>E6*F6</f>
        <v>0</v>
      </c>
    </row>
    <row r="7" spans="2:8" ht="15.75" thickBot="1">
      <c r="B7" s="16" t="str">
        <f>IF(ISTEXT(C27),C27,"")</f>
        <v/>
      </c>
      <c r="C7" s="9" t="str">
        <f>IF(ISTEXT(C27),C28,"")</f>
        <v/>
      </c>
      <c r="D7" s="9" t="str">
        <f>IF(ISTEXT(C27),E28,"")</f>
        <v/>
      </c>
      <c r="E7" s="10">
        <f>E29</f>
        <v>0</v>
      </c>
      <c r="F7" s="11">
        <f>IF(ISTEXT(C27),DAYS360(C7,D7)/30,)</f>
        <v>0</v>
      </c>
      <c r="G7" s="11">
        <f t="shared" ref="G7:G11" si="0">E7*F7</f>
        <v>0</v>
      </c>
    </row>
    <row r="8" spans="2:8" ht="15.75" thickBot="1">
      <c r="B8" s="16" t="str">
        <f>IF(ISTEXT(C35),C35,"")</f>
        <v/>
      </c>
      <c r="C8" s="9" t="str">
        <f>IF(ISTEXT(C35),C36,"")</f>
        <v/>
      </c>
      <c r="D8" s="9" t="str">
        <f>IF(ISTEXT(C35),E36,"")</f>
        <v/>
      </c>
      <c r="E8" s="10">
        <f>E37</f>
        <v>0</v>
      </c>
      <c r="F8" s="11">
        <f>IF(ISTEXT(C35),DAYS360(C8,D8)/30,)</f>
        <v>0</v>
      </c>
      <c r="G8" s="11">
        <f t="shared" si="0"/>
        <v>0</v>
      </c>
    </row>
    <row r="9" spans="2:8" ht="15.75" thickBot="1">
      <c r="B9" s="16" t="str">
        <f>IF(ISTEXT(C43),C43,"")</f>
        <v/>
      </c>
      <c r="C9" s="9" t="str">
        <f>IF(ISTEXT(C43),C44,"")</f>
        <v/>
      </c>
      <c r="D9" s="9" t="str">
        <f>IF(ISTEXT(C43),E44,"")</f>
        <v/>
      </c>
      <c r="E9" s="10">
        <f>E45</f>
        <v>0</v>
      </c>
      <c r="F9" s="11">
        <f>IF(ISTEXT(C43),DAYS360(C9,D9)/30,)</f>
        <v>0</v>
      </c>
      <c r="G9" s="11">
        <f t="shared" si="0"/>
        <v>0</v>
      </c>
    </row>
    <row r="10" spans="2:8" ht="15.75" thickBot="1">
      <c r="B10" s="16" t="str">
        <f>IF(ISTEXT(C51),C51,"")</f>
        <v/>
      </c>
      <c r="C10" s="32" t="str">
        <f>IF(ISTEXT(C51),C52,"")</f>
        <v/>
      </c>
      <c r="D10" s="32" t="str">
        <f>IF(ISTEXT(C51),E52,"")</f>
        <v/>
      </c>
      <c r="E10" s="10">
        <f>E53</f>
        <v>0</v>
      </c>
      <c r="F10" s="11">
        <f>IF(ISTEXT(C51),DAYS360(C10,D10)/30,)</f>
        <v>0</v>
      </c>
      <c r="G10" s="11">
        <f t="shared" si="0"/>
        <v>0</v>
      </c>
    </row>
    <row r="11" spans="2:8" ht="15.75" thickBot="1">
      <c r="B11" s="16" t="str">
        <f>IF(ISTEXT(C59),C59,"")</f>
        <v/>
      </c>
      <c r="C11" s="9" t="str">
        <f>IF(ISTEXT(C59),C60,"")</f>
        <v/>
      </c>
      <c r="D11" s="9" t="str">
        <f>IF(ISTEXT(C59),E60,"")</f>
        <v/>
      </c>
      <c r="E11" s="10">
        <f>E61</f>
        <v>0</v>
      </c>
      <c r="F11" s="11">
        <f>IF(ISTEXT(C59),DAYS360(C11,D11)/30,)</f>
        <v>0</v>
      </c>
      <c r="G11" s="11">
        <f t="shared" si="0"/>
        <v>0</v>
      </c>
    </row>
    <row r="12" spans="2:8" ht="15.75" thickBot="1">
      <c r="B12" s="90" t="s">
        <v>42</v>
      </c>
      <c r="C12" s="91"/>
      <c r="D12" s="91"/>
      <c r="E12" s="92"/>
      <c r="F12" s="14">
        <f>SUM(F6:F11)</f>
        <v>0</v>
      </c>
      <c r="G12" s="14">
        <f>SUM(G6:G11)</f>
        <v>0</v>
      </c>
    </row>
    <row r="14" spans="2:8" ht="15.75" thickBot="1"/>
    <row r="15" spans="2:8" ht="15.75" thickBot="1">
      <c r="B15" s="87" t="s">
        <v>67</v>
      </c>
      <c r="C15" s="88"/>
      <c r="D15" s="88"/>
      <c r="E15" s="88"/>
      <c r="F15" s="88"/>
      <c r="G15" s="89"/>
    </row>
    <row r="16" spans="2:8" ht="27" customHeight="1" thickBot="1">
      <c r="B16" s="35" t="str">
        <f>B4</f>
        <v>Minimum Qualification - S8</v>
      </c>
      <c r="C16" s="81" t="str">
        <f>C4</f>
        <v>A minimum of five (5) years of experience developing and executing test management plans and work schedules, in compliance with a recognized standard, such as IEEE or ISO.</v>
      </c>
      <c r="D16" s="82"/>
      <c r="E16" s="82"/>
      <c r="F16" s="82"/>
      <c r="G16" s="83"/>
    </row>
    <row r="17" spans="2:7" ht="15.75" thickBot="1">
      <c r="B17" s="63" t="s">
        <v>44</v>
      </c>
      <c r="C17" s="67"/>
      <c r="D17" s="67"/>
      <c r="E17" s="64"/>
      <c r="F17" s="63" t="s">
        <v>45</v>
      </c>
      <c r="G17" s="64"/>
    </row>
    <row r="18" spans="2:7" ht="15.75" thickBot="1">
      <c r="B18" s="22" t="s">
        <v>46</v>
      </c>
      <c r="C18" s="84"/>
      <c r="D18" s="85"/>
      <c r="E18" s="86"/>
      <c r="F18" s="22" t="s">
        <v>47</v>
      </c>
      <c r="G18" s="5"/>
    </row>
    <row r="19" spans="2:7" ht="15.75" thickBot="1">
      <c r="B19" s="22" t="s">
        <v>48</v>
      </c>
      <c r="C19" s="71"/>
      <c r="D19" s="72"/>
      <c r="E19" s="73"/>
      <c r="F19" s="22" t="s">
        <v>49</v>
      </c>
      <c r="G19" s="5"/>
    </row>
    <row r="20" spans="2:7" ht="15.75" thickBot="1">
      <c r="B20" s="22" t="s">
        <v>50</v>
      </c>
      <c r="C20" s="18"/>
      <c r="D20" s="21" t="s">
        <v>51</v>
      </c>
      <c r="E20" s="18"/>
      <c r="F20" s="22" t="s">
        <v>52</v>
      </c>
      <c r="G20" s="5"/>
    </row>
    <row r="21" spans="2:7" ht="15.75" thickBot="1">
      <c r="B21" s="22" t="s">
        <v>53</v>
      </c>
      <c r="C21" s="13"/>
      <c r="D21" s="22" t="s">
        <v>54</v>
      </c>
      <c r="E21" s="17"/>
      <c r="F21" s="22" t="s">
        <v>55</v>
      </c>
      <c r="G21" s="4"/>
    </row>
    <row r="22" spans="2:7">
      <c r="B22" s="65" t="s">
        <v>56</v>
      </c>
      <c r="C22" s="77"/>
      <c r="D22" s="77"/>
      <c r="E22" s="77"/>
      <c r="F22" s="77"/>
      <c r="G22" s="78"/>
    </row>
    <row r="23" spans="2:7" ht="51.75" customHeight="1" thickBot="1">
      <c r="B23" s="66"/>
      <c r="C23" s="79"/>
      <c r="D23" s="79"/>
      <c r="E23" s="79"/>
      <c r="F23" s="79"/>
      <c r="G23" s="80"/>
    </row>
    <row r="24" spans="2:7" ht="15.75" customHeight="1" thickBot="1">
      <c r="B24" s="74"/>
      <c r="C24" s="75"/>
      <c r="D24" s="75"/>
      <c r="E24" s="75"/>
      <c r="F24" s="75"/>
      <c r="G24" s="76"/>
    </row>
    <row r="25" spans="2:7" ht="15.75" thickBot="1">
      <c r="B25" s="63" t="s">
        <v>57</v>
      </c>
      <c r="C25" s="67"/>
      <c r="D25" s="67"/>
      <c r="E25" s="64"/>
      <c r="F25" s="63" t="s">
        <v>45</v>
      </c>
      <c r="G25" s="64"/>
    </row>
    <row r="26" spans="2:7" ht="15.75" thickBot="1">
      <c r="B26" s="22" t="s">
        <v>46</v>
      </c>
      <c r="C26" s="84"/>
      <c r="D26" s="85"/>
      <c r="E26" s="86"/>
      <c r="F26" s="22" t="s">
        <v>47</v>
      </c>
      <c r="G26" s="20"/>
    </row>
    <row r="27" spans="2:7" ht="15.75" thickBot="1">
      <c r="B27" s="22" t="s">
        <v>48</v>
      </c>
      <c r="C27" s="71"/>
      <c r="D27" s="72"/>
      <c r="E27" s="73"/>
      <c r="F27" s="22" t="s">
        <v>49</v>
      </c>
      <c r="G27" s="20"/>
    </row>
    <row r="28" spans="2:7" ht="15.75" thickBot="1">
      <c r="B28" s="22" t="s">
        <v>58</v>
      </c>
      <c r="C28" s="18"/>
      <c r="D28" s="21" t="s">
        <v>59</v>
      </c>
      <c r="E28" s="18"/>
      <c r="F28" s="22" t="s">
        <v>52</v>
      </c>
      <c r="G28" s="20"/>
    </row>
    <row r="29" spans="2:7" ht="15.75" thickBot="1">
      <c r="B29" s="22" t="s">
        <v>53</v>
      </c>
      <c r="C29" s="19"/>
      <c r="D29" s="22" t="s">
        <v>54</v>
      </c>
      <c r="E29" s="17"/>
      <c r="F29" s="22" t="s">
        <v>55</v>
      </c>
      <c r="G29" s="20"/>
    </row>
    <row r="30" spans="2:7">
      <c r="B30" s="65" t="s">
        <v>56</v>
      </c>
      <c r="C30" s="77"/>
      <c r="D30" s="77"/>
      <c r="E30" s="77"/>
      <c r="F30" s="77"/>
      <c r="G30" s="78"/>
    </row>
    <row r="31" spans="2:7" ht="51.75" customHeight="1" thickBot="1">
      <c r="B31" s="66"/>
      <c r="C31" s="79"/>
      <c r="D31" s="79"/>
      <c r="E31" s="79"/>
      <c r="F31" s="79"/>
      <c r="G31" s="80"/>
    </row>
    <row r="32" spans="2:7" ht="15.75" thickBot="1">
      <c r="B32" s="74"/>
      <c r="C32" s="75"/>
      <c r="D32" s="75"/>
      <c r="E32" s="75"/>
      <c r="F32" s="75"/>
      <c r="G32" s="76"/>
    </row>
    <row r="33" spans="2:7" ht="15.75" thickBot="1">
      <c r="B33" s="63" t="s">
        <v>60</v>
      </c>
      <c r="C33" s="67"/>
      <c r="D33" s="67"/>
      <c r="E33" s="64"/>
      <c r="F33" s="63" t="s">
        <v>45</v>
      </c>
      <c r="G33" s="64"/>
    </row>
    <row r="34" spans="2:7" ht="15.75" thickBot="1">
      <c r="B34" s="22" t="s">
        <v>46</v>
      </c>
      <c r="C34" s="68"/>
      <c r="D34" s="69"/>
      <c r="E34" s="70"/>
      <c r="F34" s="22" t="s">
        <v>47</v>
      </c>
      <c r="G34" s="20"/>
    </row>
    <row r="35" spans="2:7" ht="15.75" thickBot="1">
      <c r="B35" s="22" t="s">
        <v>48</v>
      </c>
      <c r="C35" s="71"/>
      <c r="D35" s="72"/>
      <c r="E35" s="73"/>
      <c r="F35" s="22" t="s">
        <v>49</v>
      </c>
      <c r="G35" s="20"/>
    </row>
    <row r="36" spans="2:7" ht="15.75" thickBot="1">
      <c r="B36" s="22" t="s">
        <v>50</v>
      </c>
      <c r="C36" s="18"/>
      <c r="D36" s="21" t="s">
        <v>59</v>
      </c>
      <c r="E36" s="18"/>
      <c r="F36" s="22" t="s">
        <v>52</v>
      </c>
      <c r="G36" s="20"/>
    </row>
    <row r="37" spans="2:7" ht="15.75" thickBot="1">
      <c r="B37" s="22" t="s">
        <v>53</v>
      </c>
      <c r="C37" s="19"/>
      <c r="D37" s="22" t="s">
        <v>54</v>
      </c>
      <c r="E37" s="17"/>
      <c r="F37" s="22" t="s">
        <v>55</v>
      </c>
      <c r="G37" s="20"/>
    </row>
    <row r="38" spans="2:7">
      <c r="B38" s="65" t="s">
        <v>56</v>
      </c>
      <c r="C38" s="77"/>
      <c r="D38" s="77"/>
      <c r="E38" s="77"/>
      <c r="F38" s="77"/>
      <c r="G38" s="78"/>
    </row>
    <row r="39" spans="2:7" ht="51.75" customHeight="1" thickBot="1">
      <c r="B39" s="66"/>
      <c r="C39" s="79"/>
      <c r="D39" s="79"/>
      <c r="E39" s="79"/>
      <c r="F39" s="79"/>
      <c r="G39" s="80"/>
    </row>
    <row r="40" spans="2:7" ht="15.75" thickBot="1">
      <c r="B40" s="74"/>
      <c r="C40" s="75"/>
      <c r="D40" s="75"/>
      <c r="E40" s="75"/>
      <c r="F40" s="75"/>
      <c r="G40" s="76"/>
    </row>
    <row r="41" spans="2:7" ht="15.75" thickBot="1">
      <c r="B41" s="63" t="s">
        <v>61</v>
      </c>
      <c r="C41" s="67"/>
      <c r="D41" s="67"/>
      <c r="E41" s="64"/>
      <c r="F41" s="63" t="s">
        <v>45</v>
      </c>
      <c r="G41" s="64"/>
    </row>
    <row r="42" spans="2:7" ht="15.75" thickBot="1">
      <c r="B42" s="22" t="s">
        <v>46</v>
      </c>
      <c r="C42" s="68"/>
      <c r="D42" s="69"/>
      <c r="E42" s="70"/>
      <c r="F42" s="22" t="s">
        <v>47</v>
      </c>
      <c r="G42" s="20"/>
    </row>
    <row r="43" spans="2:7" ht="15.75" thickBot="1">
      <c r="B43" s="22" t="s">
        <v>48</v>
      </c>
      <c r="C43" s="71"/>
      <c r="D43" s="72"/>
      <c r="E43" s="73"/>
      <c r="F43" s="22" t="s">
        <v>49</v>
      </c>
      <c r="G43" s="20"/>
    </row>
    <row r="44" spans="2:7" ht="15.75" thickBot="1">
      <c r="B44" s="22" t="s">
        <v>50</v>
      </c>
      <c r="C44" s="18"/>
      <c r="D44" s="21" t="s">
        <v>59</v>
      </c>
      <c r="E44" s="18"/>
      <c r="F44" s="22" t="s">
        <v>52</v>
      </c>
      <c r="G44" s="20"/>
    </row>
    <row r="45" spans="2:7" ht="15.75" thickBot="1">
      <c r="B45" s="22" t="s">
        <v>53</v>
      </c>
      <c r="C45" s="19"/>
      <c r="D45" s="22" t="s">
        <v>54</v>
      </c>
      <c r="E45" s="17"/>
      <c r="F45" s="22" t="s">
        <v>55</v>
      </c>
      <c r="G45" s="20"/>
    </row>
    <row r="46" spans="2:7">
      <c r="B46" s="65" t="s">
        <v>56</v>
      </c>
      <c r="C46" s="77"/>
      <c r="D46" s="77"/>
      <c r="E46" s="77"/>
      <c r="F46" s="77"/>
      <c r="G46" s="78"/>
    </row>
    <row r="47" spans="2:7" ht="51.75" customHeight="1" thickBot="1">
      <c r="B47" s="66"/>
      <c r="C47" s="79"/>
      <c r="D47" s="79"/>
      <c r="E47" s="79"/>
      <c r="F47" s="79"/>
      <c r="G47" s="80"/>
    </row>
    <row r="48" spans="2:7" ht="15.75" thickBot="1">
      <c r="B48" s="74"/>
      <c r="C48" s="75"/>
      <c r="D48" s="75"/>
      <c r="E48" s="75"/>
      <c r="F48" s="75"/>
      <c r="G48" s="76"/>
    </row>
    <row r="49" spans="2:7" ht="15.75" thickBot="1">
      <c r="B49" s="63" t="s">
        <v>62</v>
      </c>
      <c r="C49" s="67"/>
      <c r="D49" s="67"/>
      <c r="E49" s="64"/>
      <c r="F49" s="63" t="s">
        <v>45</v>
      </c>
      <c r="G49" s="64"/>
    </row>
    <row r="50" spans="2:7" ht="15.75" thickBot="1">
      <c r="B50" s="22" t="s">
        <v>46</v>
      </c>
      <c r="C50" s="68"/>
      <c r="D50" s="69"/>
      <c r="E50" s="70"/>
      <c r="F50" s="22" t="s">
        <v>47</v>
      </c>
      <c r="G50" s="20"/>
    </row>
    <row r="51" spans="2:7" ht="15.75" thickBot="1">
      <c r="B51" s="22" t="s">
        <v>48</v>
      </c>
      <c r="C51" s="71"/>
      <c r="D51" s="72"/>
      <c r="E51" s="73"/>
      <c r="F51" s="22" t="s">
        <v>49</v>
      </c>
      <c r="G51" s="20"/>
    </row>
    <row r="52" spans="2:7" ht="15.75" thickBot="1">
      <c r="B52" s="22" t="s">
        <v>50</v>
      </c>
      <c r="C52" s="18"/>
      <c r="D52" s="21" t="s">
        <v>59</v>
      </c>
      <c r="E52" s="18"/>
      <c r="F52" s="22" t="s">
        <v>52</v>
      </c>
      <c r="G52" s="20"/>
    </row>
    <row r="53" spans="2:7" ht="15.75" thickBot="1">
      <c r="B53" s="22" t="s">
        <v>53</v>
      </c>
      <c r="C53" s="19"/>
      <c r="D53" s="22" t="s">
        <v>54</v>
      </c>
      <c r="E53" s="17"/>
      <c r="F53" s="22" t="s">
        <v>55</v>
      </c>
      <c r="G53" s="20"/>
    </row>
    <row r="54" spans="2:7">
      <c r="B54" s="65" t="s">
        <v>56</v>
      </c>
      <c r="C54" s="77"/>
      <c r="D54" s="77"/>
      <c r="E54" s="77"/>
      <c r="F54" s="77"/>
      <c r="G54" s="78"/>
    </row>
    <row r="55" spans="2:7" ht="51.75" customHeight="1" thickBot="1">
      <c r="B55" s="66"/>
      <c r="C55" s="79"/>
      <c r="D55" s="79"/>
      <c r="E55" s="79"/>
      <c r="F55" s="79"/>
      <c r="G55" s="80"/>
    </row>
    <row r="56" spans="2:7" ht="15.75" thickBot="1">
      <c r="B56" s="74"/>
      <c r="C56" s="75"/>
      <c r="D56" s="75"/>
      <c r="E56" s="75"/>
      <c r="F56" s="75"/>
      <c r="G56" s="76"/>
    </row>
    <row r="57" spans="2:7" ht="15.75" thickBot="1">
      <c r="B57" s="63" t="s">
        <v>63</v>
      </c>
      <c r="C57" s="67"/>
      <c r="D57" s="67"/>
      <c r="E57" s="64"/>
      <c r="F57" s="63" t="s">
        <v>45</v>
      </c>
      <c r="G57" s="64"/>
    </row>
    <row r="58" spans="2:7" ht="15.75" thickBot="1">
      <c r="B58" s="22" t="s">
        <v>46</v>
      </c>
      <c r="C58" s="68"/>
      <c r="D58" s="69"/>
      <c r="E58" s="70"/>
      <c r="F58" s="22" t="s">
        <v>47</v>
      </c>
      <c r="G58" s="20"/>
    </row>
    <row r="59" spans="2:7" ht="15.75" thickBot="1">
      <c r="B59" s="22" t="s">
        <v>48</v>
      </c>
      <c r="C59" s="71"/>
      <c r="D59" s="72"/>
      <c r="E59" s="73"/>
      <c r="F59" s="22" t="s">
        <v>49</v>
      </c>
      <c r="G59" s="20"/>
    </row>
    <row r="60" spans="2:7" ht="15.75" thickBot="1">
      <c r="B60" s="22" t="s">
        <v>50</v>
      </c>
      <c r="C60" s="18"/>
      <c r="D60" s="21" t="s">
        <v>59</v>
      </c>
      <c r="E60" s="18"/>
      <c r="F60" s="22" t="s">
        <v>52</v>
      </c>
      <c r="G60" s="20"/>
    </row>
    <row r="61" spans="2:7" ht="15.75" thickBot="1">
      <c r="B61" s="22" t="s">
        <v>53</v>
      </c>
      <c r="C61" s="19"/>
      <c r="D61" s="22" t="s">
        <v>54</v>
      </c>
      <c r="E61" s="17"/>
      <c r="F61" s="22" t="s">
        <v>55</v>
      </c>
      <c r="G61" s="20"/>
    </row>
    <row r="62" spans="2:7">
      <c r="B62" s="65" t="s">
        <v>56</v>
      </c>
      <c r="C62" s="77"/>
      <c r="D62" s="77"/>
      <c r="E62" s="77"/>
      <c r="F62" s="77"/>
      <c r="G62" s="78"/>
    </row>
    <row r="63" spans="2:7" ht="51.75" customHeight="1" thickBot="1">
      <c r="B63" s="66"/>
      <c r="C63" s="79"/>
      <c r="D63" s="79"/>
      <c r="E63" s="79"/>
      <c r="F63" s="79"/>
      <c r="G63" s="80"/>
    </row>
  </sheetData>
  <mergeCells count="48">
    <mergeCell ref="B15:G15"/>
    <mergeCell ref="B2:G2"/>
    <mergeCell ref="C3:D3"/>
    <mergeCell ref="F3:G3"/>
    <mergeCell ref="C4:G4"/>
    <mergeCell ref="B12:E12"/>
    <mergeCell ref="B30:B31"/>
    <mergeCell ref="C30:G31"/>
    <mergeCell ref="C16:G16"/>
    <mergeCell ref="B17:E17"/>
    <mergeCell ref="F17:G17"/>
    <mergeCell ref="C18:E18"/>
    <mergeCell ref="C19:E19"/>
    <mergeCell ref="B22:B23"/>
    <mergeCell ref="C22:G23"/>
    <mergeCell ref="B24:G24"/>
    <mergeCell ref="B25:E25"/>
    <mergeCell ref="F25:G25"/>
    <mergeCell ref="C26:E26"/>
    <mergeCell ref="C27:E27"/>
    <mergeCell ref="B46:B47"/>
    <mergeCell ref="C46:G47"/>
    <mergeCell ref="B32:G32"/>
    <mergeCell ref="B33:E33"/>
    <mergeCell ref="F33:G33"/>
    <mergeCell ref="C34:E34"/>
    <mergeCell ref="C35:E35"/>
    <mergeCell ref="B38:B39"/>
    <mergeCell ref="C38:G39"/>
    <mergeCell ref="B40:G40"/>
    <mergeCell ref="B41:E41"/>
    <mergeCell ref="F41:G41"/>
    <mergeCell ref="C42:E42"/>
    <mergeCell ref="C43:E43"/>
    <mergeCell ref="B62:B63"/>
    <mergeCell ref="C62:G63"/>
    <mergeCell ref="B48:G48"/>
    <mergeCell ref="B49:E49"/>
    <mergeCell ref="F49:G49"/>
    <mergeCell ref="C50:E50"/>
    <mergeCell ref="C51:E51"/>
    <mergeCell ref="B54:B55"/>
    <mergeCell ref="C54:G55"/>
    <mergeCell ref="B56:G56"/>
    <mergeCell ref="B57:E57"/>
    <mergeCell ref="F57:G57"/>
    <mergeCell ref="C58:E58"/>
    <mergeCell ref="C59:E59"/>
  </mergeCells>
  <pageMargins left="0.25" right="0.25" top="0.25" bottom="0.5" header="0.3" footer="0.3"/>
  <pageSetup scale="6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5549B8-F779-4AB3-8B3B-658BE2C31115}">
  <sheetPr>
    <pageSetUpPr fitToPage="1"/>
  </sheetPr>
  <dimension ref="B1:H63"/>
  <sheetViews>
    <sheetView workbookViewId="0"/>
  </sheetViews>
  <sheetFormatPr defaultRowHeight="15"/>
  <cols>
    <col min="1" max="1" width="3.42578125" customWidth="1"/>
    <col min="2" max="2" width="36.140625" customWidth="1"/>
    <col min="3" max="7" width="24.5703125" customWidth="1"/>
  </cols>
  <sheetData>
    <row r="1" spans="2:8" ht="15.75" thickBot="1"/>
    <row r="2" spans="2:8" ht="15.75" thickBot="1">
      <c r="B2" s="87" t="s">
        <v>64</v>
      </c>
      <c r="C2" s="88"/>
      <c r="D2" s="88"/>
      <c r="E2" s="88"/>
      <c r="F2" s="88"/>
      <c r="G2" s="89"/>
    </row>
    <row r="3" spans="2:8" ht="15.75" thickBot="1">
      <c r="B3" s="36" t="s">
        <v>32</v>
      </c>
      <c r="C3" s="93">
        <f>Summary!D4</f>
        <v>0</v>
      </c>
      <c r="D3" s="94"/>
      <c r="E3" s="34" t="s">
        <v>33</v>
      </c>
      <c r="F3" s="95">
        <f>Summary!J4</f>
        <v>0</v>
      </c>
      <c r="G3" s="94"/>
    </row>
    <row r="4" spans="2:8" ht="31.5" customHeight="1" thickBot="1">
      <c r="B4" s="36" t="s">
        <v>68</v>
      </c>
      <c r="C4" s="81" t="s">
        <v>69</v>
      </c>
      <c r="D4" s="82"/>
      <c r="E4" s="82"/>
      <c r="F4" s="82"/>
      <c r="G4" s="83"/>
      <c r="H4" s="12"/>
    </row>
    <row r="5" spans="2:8" s="6" customFormat="1" ht="15.75" thickBot="1">
      <c r="B5" s="7" t="s">
        <v>36</v>
      </c>
      <c r="C5" s="8" t="s">
        <v>37</v>
      </c>
      <c r="D5" s="8" t="s">
        <v>38</v>
      </c>
      <c r="E5" s="8" t="s">
        <v>39</v>
      </c>
      <c r="F5" s="8" t="s">
        <v>40</v>
      </c>
      <c r="G5" s="15" t="s">
        <v>41</v>
      </c>
    </row>
    <row r="6" spans="2:8" ht="15.75" thickBot="1">
      <c r="B6" s="16" t="str">
        <f>IF(ISTEXT(C19),C19,"")</f>
        <v/>
      </c>
      <c r="C6" s="9">
        <f>IF(ISTEXT(C19),C20,)</f>
        <v>0</v>
      </c>
      <c r="D6" s="9">
        <f>IF(ISTEXT(C19),E20,)</f>
        <v>0</v>
      </c>
      <c r="E6" s="10">
        <f>E21</f>
        <v>0</v>
      </c>
      <c r="F6" s="11">
        <f>IF(ISTEXT(C19),DAYS360(C6,D6)/30,)</f>
        <v>0</v>
      </c>
      <c r="G6" s="11">
        <f>E6*F6</f>
        <v>0</v>
      </c>
    </row>
    <row r="7" spans="2:8" ht="15.75" thickBot="1">
      <c r="B7" s="16" t="str">
        <f>IF(ISTEXT(C27),C27,"")</f>
        <v/>
      </c>
      <c r="C7" s="9" t="str">
        <f>IF(ISTEXT(C27),C28,"")</f>
        <v/>
      </c>
      <c r="D7" s="9" t="str">
        <f>IF(ISTEXT(C27),E28,"")</f>
        <v/>
      </c>
      <c r="E7" s="10">
        <f>E29</f>
        <v>0</v>
      </c>
      <c r="F7" s="11">
        <f>IF(ISTEXT(C27),DAYS360(C7,D7)/30,)</f>
        <v>0</v>
      </c>
      <c r="G7" s="11">
        <f t="shared" ref="G7:G11" si="0">E7*F7</f>
        <v>0</v>
      </c>
    </row>
    <row r="8" spans="2:8" ht="15.75" thickBot="1">
      <c r="B8" s="16" t="str">
        <f>IF(ISTEXT(C35),C35,"")</f>
        <v/>
      </c>
      <c r="C8" s="9" t="str">
        <f>IF(ISTEXT(C35),C36,"")</f>
        <v/>
      </c>
      <c r="D8" s="9" t="str">
        <f>IF(ISTEXT(C35),E36,"")</f>
        <v/>
      </c>
      <c r="E8" s="10">
        <f>E37</f>
        <v>0</v>
      </c>
      <c r="F8" s="11">
        <f>IF(ISTEXT(C35),DAYS360(C8,D8)/30,)</f>
        <v>0</v>
      </c>
      <c r="G8" s="11">
        <f t="shared" si="0"/>
        <v>0</v>
      </c>
    </row>
    <row r="9" spans="2:8" ht="15.75" thickBot="1">
      <c r="B9" s="16" t="str">
        <f>IF(ISTEXT(C43),C43,"")</f>
        <v/>
      </c>
      <c r="C9" s="9" t="str">
        <f>IF(ISTEXT(C43),C44,"")</f>
        <v/>
      </c>
      <c r="D9" s="9" t="str">
        <f>IF(ISTEXT(C43),E44,"")</f>
        <v/>
      </c>
      <c r="E9" s="10">
        <f>E45</f>
        <v>0</v>
      </c>
      <c r="F9" s="11">
        <f>IF(ISTEXT(C43),DAYS360(C9,D9)/30,)</f>
        <v>0</v>
      </c>
      <c r="G9" s="11">
        <f t="shared" si="0"/>
        <v>0</v>
      </c>
    </row>
    <row r="10" spans="2:8" ht="15.75" thickBot="1">
      <c r="B10" s="16" t="str">
        <f>IF(ISTEXT(C51),C51,"")</f>
        <v/>
      </c>
      <c r="C10" s="32" t="str">
        <f>IF(ISTEXT(C51),C52,"")</f>
        <v/>
      </c>
      <c r="D10" s="32" t="str">
        <f>IF(ISTEXT(C51),E52,"")</f>
        <v/>
      </c>
      <c r="E10" s="10">
        <f>E53</f>
        <v>0</v>
      </c>
      <c r="F10" s="11">
        <f>IF(ISTEXT(C51),DAYS360(C10,D10)/30,)</f>
        <v>0</v>
      </c>
      <c r="G10" s="11">
        <f t="shared" si="0"/>
        <v>0</v>
      </c>
    </row>
    <row r="11" spans="2:8" ht="15.75" thickBot="1">
      <c r="B11" s="16" t="str">
        <f>IF(ISTEXT(C59),C59,"")</f>
        <v/>
      </c>
      <c r="C11" s="9" t="str">
        <f>IF(ISTEXT(C59),C60,"")</f>
        <v/>
      </c>
      <c r="D11" s="9" t="str">
        <f>IF(ISTEXT(C59),E60,"")</f>
        <v/>
      </c>
      <c r="E11" s="10">
        <f>E61</f>
        <v>0</v>
      </c>
      <c r="F11" s="11">
        <f>IF(ISTEXT(C59),DAYS360(C11,D11)/30,)</f>
        <v>0</v>
      </c>
      <c r="G11" s="11">
        <f t="shared" si="0"/>
        <v>0</v>
      </c>
    </row>
    <row r="12" spans="2:8" ht="15.75" thickBot="1">
      <c r="B12" s="90" t="s">
        <v>42</v>
      </c>
      <c r="C12" s="91"/>
      <c r="D12" s="91"/>
      <c r="E12" s="92"/>
      <c r="F12" s="14">
        <f>SUM(F6:F11)</f>
        <v>0</v>
      </c>
      <c r="G12" s="14">
        <f>SUM(G6:G11)</f>
        <v>0</v>
      </c>
    </row>
    <row r="14" spans="2:8" ht="15.75" thickBot="1"/>
    <row r="15" spans="2:8" ht="15.75" thickBot="1">
      <c r="B15" s="87" t="s">
        <v>67</v>
      </c>
      <c r="C15" s="88"/>
      <c r="D15" s="88"/>
      <c r="E15" s="88"/>
      <c r="F15" s="88"/>
      <c r="G15" s="89"/>
    </row>
    <row r="16" spans="2:8" ht="27" customHeight="1" thickBot="1">
      <c r="B16" s="35" t="str">
        <f>B4</f>
        <v>Minimum Qualification - S9</v>
      </c>
      <c r="C16" s="81" t="str">
        <f>C4</f>
        <v xml:space="preserve">A minimum of two (2) years of experience with Health and Human Services systems projects. </v>
      </c>
      <c r="D16" s="82"/>
      <c r="E16" s="82"/>
      <c r="F16" s="82"/>
      <c r="G16" s="83"/>
    </row>
    <row r="17" spans="2:7" ht="15.75" thickBot="1">
      <c r="B17" s="63" t="s">
        <v>44</v>
      </c>
      <c r="C17" s="67"/>
      <c r="D17" s="67"/>
      <c r="E17" s="64"/>
      <c r="F17" s="63" t="s">
        <v>45</v>
      </c>
      <c r="G17" s="64"/>
    </row>
    <row r="18" spans="2:7" ht="15.75" thickBot="1">
      <c r="B18" s="22" t="s">
        <v>46</v>
      </c>
      <c r="C18" s="84"/>
      <c r="D18" s="85"/>
      <c r="E18" s="86"/>
      <c r="F18" s="22" t="s">
        <v>47</v>
      </c>
      <c r="G18" s="5"/>
    </row>
    <row r="19" spans="2:7" ht="15.75" thickBot="1">
      <c r="B19" s="22" t="s">
        <v>48</v>
      </c>
      <c r="C19" s="71"/>
      <c r="D19" s="72"/>
      <c r="E19" s="73"/>
      <c r="F19" s="22" t="s">
        <v>49</v>
      </c>
      <c r="G19" s="5"/>
    </row>
    <row r="20" spans="2:7" ht="15.75" thickBot="1">
      <c r="B20" s="22" t="s">
        <v>50</v>
      </c>
      <c r="C20" s="18"/>
      <c r="D20" s="21" t="s">
        <v>51</v>
      </c>
      <c r="E20" s="18"/>
      <c r="F20" s="22" t="s">
        <v>52</v>
      </c>
      <c r="G20" s="5"/>
    </row>
    <row r="21" spans="2:7" ht="15.75" thickBot="1">
      <c r="B21" s="22" t="s">
        <v>53</v>
      </c>
      <c r="C21" s="13"/>
      <c r="D21" s="22" t="s">
        <v>54</v>
      </c>
      <c r="E21" s="17"/>
      <c r="F21" s="22" t="s">
        <v>55</v>
      </c>
      <c r="G21" s="4"/>
    </row>
    <row r="22" spans="2:7">
      <c r="B22" s="65" t="s">
        <v>56</v>
      </c>
      <c r="C22" s="77"/>
      <c r="D22" s="77"/>
      <c r="E22" s="77"/>
      <c r="F22" s="77"/>
      <c r="G22" s="78"/>
    </row>
    <row r="23" spans="2:7" ht="51.75" customHeight="1" thickBot="1">
      <c r="B23" s="66"/>
      <c r="C23" s="79"/>
      <c r="D23" s="79"/>
      <c r="E23" s="79"/>
      <c r="F23" s="79"/>
      <c r="G23" s="80"/>
    </row>
    <row r="24" spans="2:7" ht="15.75" customHeight="1" thickBot="1">
      <c r="B24" s="74"/>
      <c r="C24" s="75"/>
      <c r="D24" s="75"/>
      <c r="E24" s="75"/>
      <c r="F24" s="75"/>
      <c r="G24" s="76"/>
    </row>
    <row r="25" spans="2:7" ht="15.75" thickBot="1">
      <c r="B25" s="63" t="s">
        <v>57</v>
      </c>
      <c r="C25" s="67"/>
      <c r="D25" s="67"/>
      <c r="E25" s="64"/>
      <c r="F25" s="63" t="s">
        <v>45</v>
      </c>
      <c r="G25" s="64"/>
    </row>
    <row r="26" spans="2:7" ht="15.75" thickBot="1">
      <c r="B26" s="22" t="s">
        <v>46</v>
      </c>
      <c r="C26" s="84"/>
      <c r="D26" s="85"/>
      <c r="E26" s="86"/>
      <c r="F26" s="22" t="s">
        <v>47</v>
      </c>
      <c r="G26" s="20"/>
    </row>
    <row r="27" spans="2:7" ht="15.75" thickBot="1">
      <c r="B27" s="22" t="s">
        <v>48</v>
      </c>
      <c r="C27" s="71"/>
      <c r="D27" s="72"/>
      <c r="E27" s="73"/>
      <c r="F27" s="22" t="s">
        <v>49</v>
      </c>
      <c r="G27" s="20"/>
    </row>
    <row r="28" spans="2:7" ht="15.75" thickBot="1">
      <c r="B28" s="22" t="s">
        <v>58</v>
      </c>
      <c r="C28" s="18"/>
      <c r="D28" s="21" t="s">
        <v>59</v>
      </c>
      <c r="E28" s="18"/>
      <c r="F28" s="22" t="s">
        <v>52</v>
      </c>
      <c r="G28" s="20"/>
    </row>
    <row r="29" spans="2:7" ht="15.75" thickBot="1">
      <c r="B29" s="22" t="s">
        <v>53</v>
      </c>
      <c r="C29" s="19"/>
      <c r="D29" s="22" t="s">
        <v>54</v>
      </c>
      <c r="E29" s="17"/>
      <c r="F29" s="22" t="s">
        <v>55</v>
      </c>
      <c r="G29" s="20"/>
    </row>
    <row r="30" spans="2:7">
      <c r="B30" s="65" t="s">
        <v>56</v>
      </c>
      <c r="C30" s="77"/>
      <c r="D30" s="77"/>
      <c r="E30" s="77"/>
      <c r="F30" s="77"/>
      <c r="G30" s="78"/>
    </row>
    <row r="31" spans="2:7" ht="51.75" customHeight="1" thickBot="1">
      <c r="B31" s="66"/>
      <c r="C31" s="79"/>
      <c r="D31" s="79"/>
      <c r="E31" s="79"/>
      <c r="F31" s="79"/>
      <c r="G31" s="80"/>
    </row>
    <row r="32" spans="2:7" ht="15.75" thickBot="1">
      <c r="B32" s="74"/>
      <c r="C32" s="75"/>
      <c r="D32" s="75"/>
      <c r="E32" s="75"/>
      <c r="F32" s="75"/>
      <c r="G32" s="76"/>
    </row>
    <row r="33" spans="2:7" ht="15.75" thickBot="1">
      <c r="B33" s="63" t="s">
        <v>60</v>
      </c>
      <c r="C33" s="67"/>
      <c r="D33" s="67"/>
      <c r="E33" s="64"/>
      <c r="F33" s="63" t="s">
        <v>45</v>
      </c>
      <c r="G33" s="64"/>
    </row>
    <row r="34" spans="2:7" ht="15.75" thickBot="1">
      <c r="B34" s="22" t="s">
        <v>46</v>
      </c>
      <c r="C34" s="68"/>
      <c r="D34" s="69"/>
      <c r="E34" s="70"/>
      <c r="F34" s="22" t="s">
        <v>47</v>
      </c>
      <c r="G34" s="20"/>
    </row>
    <row r="35" spans="2:7" ht="15.75" thickBot="1">
      <c r="B35" s="22" t="s">
        <v>48</v>
      </c>
      <c r="C35" s="71"/>
      <c r="D35" s="72"/>
      <c r="E35" s="73"/>
      <c r="F35" s="22" t="s">
        <v>49</v>
      </c>
      <c r="G35" s="20"/>
    </row>
    <row r="36" spans="2:7" ht="15.75" thickBot="1">
      <c r="B36" s="22" t="s">
        <v>50</v>
      </c>
      <c r="C36" s="18"/>
      <c r="D36" s="21" t="s">
        <v>59</v>
      </c>
      <c r="E36" s="18"/>
      <c r="F36" s="22" t="s">
        <v>52</v>
      </c>
      <c r="G36" s="20"/>
    </row>
    <row r="37" spans="2:7" ht="15.75" thickBot="1">
      <c r="B37" s="22" t="s">
        <v>53</v>
      </c>
      <c r="C37" s="19"/>
      <c r="D37" s="22" t="s">
        <v>54</v>
      </c>
      <c r="E37" s="17"/>
      <c r="F37" s="22" t="s">
        <v>55</v>
      </c>
      <c r="G37" s="20"/>
    </row>
    <row r="38" spans="2:7">
      <c r="B38" s="65" t="s">
        <v>56</v>
      </c>
      <c r="C38" s="77"/>
      <c r="D38" s="77"/>
      <c r="E38" s="77"/>
      <c r="F38" s="77"/>
      <c r="G38" s="78"/>
    </row>
    <row r="39" spans="2:7" ht="51.75" customHeight="1" thickBot="1">
      <c r="B39" s="66"/>
      <c r="C39" s="79"/>
      <c r="D39" s="79"/>
      <c r="E39" s="79"/>
      <c r="F39" s="79"/>
      <c r="G39" s="80"/>
    </row>
    <row r="40" spans="2:7" ht="15.75" thickBot="1">
      <c r="B40" s="74"/>
      <c r="C40" s="75"/>
      <c r="D40" s="75"/>
      <c r="E40" s="75"/>
      <c r="F40" s="75"/>
      <c r="G40" s="76"/>
    </row>
    <row r="41" spans="2:7" ht="15.75" thickBot="1">
      <c r="B41" s="63" t="s">
        <v>61</v>
      </c>
      <c r="C41" s="67"/>
      <c r="D41" s="67"/>
      <c r="E41" s="64"/>
      <c r="F41" s="63" t="s">
        <v>45</v>
      </c>
      <c r="G41" s="64"/>
    </row>
    <row r="42" spans="2:7" ht="15.75" thickBot="1">
      <c r="B42" s="22" t="s">
        <v>46</v>
      </c>
      <c r="C42" s="68"/>
      <c r="D42" s="69"/>
      <c r="E42" s="70"/>
      <c r="F42" s="22" t="s">
        <v>47</v>
      </c>
      <c r="G42" s="20"/>
    </row>
    <row r="43" spans="2:7" ht="15.75" thickBot="1">
      <c r="B43" s="22" t="s">
        <v>48</v>
      </c>
      <c r="C43" s="71"/>
      <c r="D43" s="72"/>
      <c r="E43" s="73"/>
      <c r="F43" s="22" t="s">
        <v>49</v>
      </c>
      <c r="G43" s="20"/>
    </row>
    <row r="44" spans="2:7" ht="15.75" thickBot="1">
      <c r="B44" s="22" t="s">
        <v>50</v>
      </c>
      <c r="C44" s="18"/>
      <c r="D44" s="21" t="s">
        <v>59</v>
      </c>
      <c r="E44" s="18"/>
      <c r="F44" s="22" t="s">
        <v>52</v>
      </c>
      <c r="G44" s="20"/>
    </row>
    <row r="45" spans="2:7" ht="15.75" thickBot="1">
      <c r="B45" s="22" t="s">
        <v>53</v>
      </c>
      <c r="C45" s="19"/>
      <c r="D45" s="22" t="s">
        <v>54</v>
      </c>
      <c r="E45" s="17"/>
      <c r="F45" s="22" t="s">
        <v>55</v>
      </c>
      <c r="G45" s="20"/>
    </row>
    <row r="46" spans="2:7">
      <c r="B46" s="65" t="s">
        <v>56</v>
      </c>
      <c r="C46" s="77"/>
      <c r="D46" s="77"/>
      <c r="E46" s="77"/>
      <c r="F46" s="77"/>
      <c r="G46" s="78"/>
    </row>
    <row r="47" spans="2:7" ht="51.75" customHeight="1" thickBot="1">
      <c r="B47" s="66"/>
      <c r="C47" s="79"/>
      <c r="D47" s="79"/>
      <c r="E47" s="79"/>
      <c r="F47" s="79"/>
      <c r="G47" s="80"/>
    </row>
    <row r="48" spans="2:7" ht="15.75" thickBot="1">
      <c r="B48" s="74"/>
      <c r="C48" s="75"/>
      <c r="D48" s="75"/>
      <c r="E48" s="75"/>
      <c r="F48" s="75"/>
      <c r="G48" s="76"/>
    </row>
    <row r="49" spans="2:7" ht="15.75" thickBot="1">
      <c r="B49" s="63" t="s">
        <v>62</v>
      </c>
      <c r="C49" s="67"/>
      <c r="D49" s="67"/>
      <c r="E49" s="64"/>
      <c r="F49" s="63" t="s">
        <v>45</v>
      </c>
      <c r="G49" s="64"/>
    </row>
    <row r="50" spans="2:7" ht="15.75" thickBot="1">
      <c r="B50" s="22" t="s">
        <v>46</v>
      </c>
      <c r="C50" s="68"/>
      <c r="D50" s="69"/>
      <c r="E50" s="70"/>
      <c r="F50" s="22" t="s">
        <v>47</v>
      </c>
      <c r="G50" s="20"/>
    </row>
    <row r="51" spans="2:7" ht="15.75" thickBot="1">
      <c r="B51" s="22" t="s">
        <v>48</v>
      </c>
      <c r="C51" s="71"/>
      <c r="D51" s="72"/>
      <c r="E51" s="73"/>
      <c r="F51" s="22" t="s">
        <v>49</v>
      </c>
      <c r="G51" s="20"/>
    </row>
    <row r="52" spans="2:7" ht="15.75" thickBot="1">
      <c r="B52" s="22" t="s">
        <v>50</v>
      </c>
      <c r="C52" s="18"/>
      <c r="D52" s="21" t="s">
        <v>59</v>
      </c>
      <c r="E52" s="18"/>
      <c r="F52" s="22" t="s">
        <v>52</v>
      </c>
      <c r="G52" s="20"/>
    </row>
    <row r="53" spans="2:7" ht="15.75" thickBot="1">
      <c r="B53" s="22" t="s">
        <v>53</v>
      </c>
      <c r="C53" s="19"/>
      <c r="D53" s="22" t="s">
        <v>54</v>
      </c>
      <c r="E53" s="17"/>
      <c r="F53" s="22" t="s">
        <v>55</v>
      </c>
      <c r="G53" s="20"/>
    </row>
    <row r="54" spans="2:7">
      <c r="B54" s="65" t="s">
        <v>56</v>
      </c>
      <c r="C54" s="77"/>
      <c r="D54" s="77"/>
      <c r="E54" s="77"/>
      <c r="F54" s="77"/>
      <c r="G54" s="78"/>
    </row>
    <row r="55" spans="2:7" ht="51.75" customHeight="1" thickBot="1">
      <c r="B55" s="66"/>
      <c r="C55" s="79"/>
      <c r="D55" s="79"/>
      <c r="E55" s="79"/>
      <c r="F55" s="79"/>
      <c r="G55" s="80"/>
    </row>
    <row r="56" spans="2:7" ht="15.75" thickBot="1">
      <c r="B56" s="74"/>
      <c r="C56" s="75"/>
      <c r="D56" s="75"/>
      <c r="E56" s="75"/>
      <c r="F56" s="75"/>
      <c r="G56" s="76"/>
    </row>
    <row r="57" spans="2:7" ht="15.75" thickBot="1">
      <c r="B57" s="63" t="s">
        <v>63</v>
      </c>
      <c r="C57" s="67"/>
      <c r="D57" s="67"/>
      <c r="E57" s="64"/>
      <c r="F57" s="63" t="s">
        <v>45</v>
      </c>
      <c r="G57" s="64"/>
    </row>
    <row r="58" spans="2:7" ht="15.75" thickBot="1">
      <c r="B58" s="22" t="s">
        <v>46</v>
      </c>
      <c r="C58" s="68"/>
      <c r="D58" s="69"/>
      <c r="E58" s="70"/>
      <c r="F58" s="22" t="s">
        <v>47</v>
      </c>
      <c r="G58" s="20"/>
    </row>
    <row r="59" spans="2:7" ht="15.75" thickBot="1">
      <c r="B59" s="22" t="s">
        <v>48</v>
      </c>
      <c r="C59" s="71"/>
      <c r="D59" s="72"/>
      <c r="E59" s="73"/>
      <c r="F59" s="22" t="s">
        <v>49</v>
      </c>
      <c r="G59" s="20"/>
    </row>
    <row r="60" spans="2:7" ht="15.75" thickBot="1">
      <c r="B60" s="22" t="s">
        <v>50</v>
      </c>
      <c r="C60" s="18"/>
      <c r="D60" s="21" t="s">
        <v>59</v>
      </c>
      <c r="E60" s="18"/>
      <c r="F60" s="22" t="s">
        <v>52</v>
      </c>
      <c r="G60" s="20"/>
    </row>
    <row r="61" spans="2:7" ht="15.75" thickBot="1">
      <c r="B61" s="22" t="s">
        <v>53</v>
      </c>
      <c r="C61" s="19"/>
      <c r="D61" s="22" t="s">
        <v>54</v>
      </c>
      <c r="E61" s="17"/>
      <c r="F61" s="22" t="s">
        <v>55</v>
      </c>
      <c r="G61" s="20"/>
    </row>
    <row r="62" spans="2:7">
      <c r="B62" s="65" t="s">
        <v>56</v>
      </c>
      <c r="C62" s="77"/>
      <c r="D62" s="77"/>
      <c r="E62" s="77"/>
      <c r="F62" s="77"/>
      <c r="G62" s="78"/>
    </row>
    <row r="63" spans="2:7" ht="51.75" customHeight="1" thickBot="1">
      <c r="B63" s="66"/>
      <c r="C63" s="79"/>
      <c r="D63" s="79"/>
      <c r="E63" s="79"/>
      <c r="F63" s="79"/>
      <c r="G63" s="80"/>
    </row>
  </sheetData>
  <mergeCells count="48">
    <mergeCell ref="B15:G15"/>
    <mergeCell ref="B2:G2"/>
    <mergeCell ref="C3:D3"/>
    <mergeCell ref="F3:G3"/>
    <mergeCell ref="C4:G4"/>
    <mergeCell ref="B12:E12"/>
    <mergeCell ref="B30:B31"/>
    <mergeCell ref="C30:G31"/>
    <mergeCell ref="C16:G16"/>
    <mergeCell ref="B17:E17"/>
    <mergeCell ref="F17:G17"/>
    <mergeCell ref="C18:E18"/>
    <mergeCell ref="C19:E19"/>
    <mergeCell ref="B22:B23"/>
    <mergeCell ref="C22:G23"/>
    <mergeCell ref="B24:G24"/>
    <mergeCell ref="B25:E25"/>
    <mergeCell ref="F25:G25"/>
    <mergeCell ref="C26:E26"/>
    <mergeCell ref="C27:E27"/>
    <mergeCell ref="B46:B47"/>
    <mergeCell ref="C46:G47"/>
    <mergeCell ref="B32:G32"/>
    <mergeCell ref="B33:E33"/>
    <mergeCell ref="F33:G33"/>
    <mergeCell ref="C34:E34"/>
    <mergeCell ref="C35:E35"/>
    <mergeCell ref="B38:B39"/>
    <mergeCell ref="C38:G39"/>
    <mergeCell ref="B40:G40"/>
    <mergeCell ref="B41:E41"/>
    <mergeCell ref="F41:G41"/>
    <mergeCell ref="C42:E42"/>
    <mergeCell ref="C43:E43"/>
    <mergeCell ref="B62:B63"/>
    <mergeCell ref="C62:G63"/>
    <mergeCell ref="B48:G48"/>
    <mergeCell ref="B49:E49"/>
    <mergeCell ref="F49:G49"/>
    <mergeCell ref="C50:E50"/>
    <mergeCell ref="C51:E51"/>
    <mergeCell ref="B54:B55"/>
    <mergeCell ref="C54:G55"/>
    <mergeCell ref="B56:G56"/>
    <mergeCell ref="B57:E57"/>
    <mergeCell ref="F57:G57"/>
    <mergeCell ref="C58:E58"/>
    <mergeCell ref="C59:E59"/>
  </mergeCells>
  <pageMargins left="0.25" right="0.25" top="0.25" bottom="0.5" header="0.3" footer="0.3"/>
  <pageSetup scale="64" fitToHeight="5"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haredContentType xmlns="Microsoft.SharePoint.Taxonomy.ContentTypeSync" SourceId="5bce90d6-5a2c-47e0-8337-aac7acda0e97" ContentTypeId="0x0101" PreviousValue="false" LastSyncTimeStamp="2017-02-08T00:21:31.923Z"/>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9593AF7CBDE24644BDA70F47639B3DD0" ma:contentTypeVersion="5" ma:contentTypeDescription="Create a new document." ma:contentTypeScope="" ma:versionID="6949b044be426dcca3a45cff9efa619a">
  <xsd:schema xmlns:xsd="http://www.w3.org/2001/XMLSchema" xmlns:xs="http://www.w3.org/2001/XMLSchema" xmlns:p="http://schemas.microsoft.com/office/2006/metadata/properties" xmlns:ns2="500343c0-af67-4d55-b6f3-a7838e163d14" xmlns:ns3="eb8f92d3-7d88-4fbf-8754-a1f85cb7cc69" targetNamespace="http://schemas.microsoft.com/office/2006/metadata/properties" ma:root="true" ma:fieldsID="8d740ace0914b682cb218ee6d5ceba3e" ns2:_="" ns3:_="">
    <xsd:import namespace="500343c0-af67-4d55-b6f3-a7838e163d14"/>
    <xsd:import namespace="eb8f92d3-7d88-4fbf-8754-a1f85cb7cc69"/>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0343c0-af67-4d55-b6f3-a7838e163d14" elementFormDefault="qualified">
    <xsd:import namespace="http://schemas.microsoft.com/office/2006/documentManagement/types"/>
    <xsd:import namespace="http://schemas.microsoft.com/office/infopath/2007/PartnerControls"/>
    <xsd:element name="_dlc_DocId" ma:index="6" nillable="true" ma:displayName="Document ID Value" ma:description="The value of the document ID assigned to this item." ma:indexed="true" ma:internalName="_dlc_DocId" ma:readOnly="true">
      <xsd:simpleType>
        <xsd:restriction base="dms:Text"/>
      </xsd:simpleType>
    </xsd:element>
    <xsd:element name="_dlc_DocIdUrl" ma:index="7"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8"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eb8f92d3-7d88-4fbf-8754-a1f85cb7cc69"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dlc_DocId xmlns="500343c0-af67-4d55-b6f3-a7838e163d14">PROCURE-1734091564-139</_dlc_DocId>
    <_dlc_DocIdUrl xmlns="500343c0-af67-4d55-b6f3-a7838e163d14">
      <Url>https://osicagov.sharepoint.com/sites/CalSAWS_Procurement/_layouts/15/DocIdRedir.aspx?ID=PROCURE-1734091564-139</Url>
      <Description>PROCURE-1734091564-139</Description>
    </_dlc_DocIdUrl>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B36D6B5-D6D6-4FF0-A564-878A140127FD}"/>
</file>

<file path=customXml/itemProps2.xml><?xml version="1.0" encoding="utf-8"?>
<ds:datastoreItem xmlns:ds="http://schemas.openxmlformats.org/officeDocument/2006/customXml" ds:itemID="{202B6309-9A1C-403A-981F-4CF4A0EF1E14}"/>
</file>

<file path=customXml/itemProps3.xml><?xml version="1.0" encoding="utf-8"?>
<ds:datastoreItem xmlns:ds="http://schemas.openxmlformats.org/officeDocument/2006/customXml" ds:itemID="{2AD9B8C2-7F55-4175-8D61-32B56B44AFBF}"/>
</file>

<file path=customXml/itemProps4.xml><?xml version="1.0" encoding="utf-8"?>
<ds:datastoreItem xmlns:ds="http://schemas.openxmlformats.org/officeDocument/2006/customXml" ds:itemID="{066D037B-A836-48C9-8FBB-09C11E000B30}"/>
</file>

<file path=customXml/itemProps5.xml><?xml version="1.0" encoding="utf-8"?>
<ds:datastoreItem xmlns:ds="http://schemas.openxmlformats.org/officeDocument/2006/customXml" ds:itemID="{3BB5A778-49C7-4E92-8018-215E3045920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Sodergren, Dave</cp:lastModifiedBy>
  <cp:revision>1</cp:revision>
  <dcterms:created xsi:type="dcterms:W3CDTF">2025-06-24T21:35:10Z</dcterms:created>
  <dcterms:modified xsi:type="dcterms:W3CDTF">2025-08-11T18:52:39Z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0x0101009593AF7CBDE24644BDA70F47639B3DD0</vt:lpwstr>
  </property>
  <property fmtid="{D5CDD505-2E9C-101B-9397-08002B2CF9AE}" pid="3" name="_dlc_DocIdItemGuid">
    <vt:lpwstr>967438d8-5b13-4bf1-ba76-387d63caadc0</vt:lpwstr>
  </property>
  <property fmtid="{D5CDD505-2E9C-101B-9397-08002B2CF9AE}" pid="4" name="_ExtendedDescription">
    <vt:lpwstr/>
  </property>
</Properties>
</file>